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F37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M449" i="4" s="1"/>
  <c r="L440" i="4"/>
  <c r="K440" i="4"/>
  <c r="J440" i="4"/>
  <c r="I440" i="4"/>
  <c r="I449" i="4" s="1"/>
  <c r="G44" i="5" s="1"/>
  <c r="H440" i="4"/>
  <c r="G440" i="4"/>
  <c r="M436" i="4"/>
  <c r="L436" i="4"/>
  <c r="L449" i="4" s="1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G418" i="4"/>
  <c r="M397" i="4"/>
  <c r="M413" i="4" s="1"/>
  <c r="L397" i="4"/>
  <c r="K397" i="4"/>
  <c r="J397" i="4"/>
  <c r="I397" i="4"/>
  <c r="I413" i="4" s="1"/>
  <c r="G43" i="5" s="1"/>
  <c r="H397" i="4"/>
  <c r="G397" i="4"/>
  <c r="G413" i="4" s="1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M374" i="4" s="1"/>
  <c r="L363" i="4"/>
  <c r="K363" i="4"/>
  <c r="J363" i="4"/>
  <c r="I363" i="4"/>
  <c r="I374" i="4" s="1"/>
  <c r="G42" i="5" s="1"/>
  <c r="H363" i="4"/>
  <c r="G363" i="4"/>
  <c r="M356" i="4"/>
  <c r="L356" i="4"/>
  <c r="L374" i="4" s="1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H116" i="4" s="1"/>
  <c r="F38" i="5" s="1"/>
  <c r="G75" i="4"/>
  <c r="M63" i="4"/>
  <c r="L63" i="4"/>
  <c r="K63" i="4"/>
  <c r="K70" i="4" s="1"/>
  <c r="I37" i="5" s="1"/>
  <c r="J63" i="4"/>
  <c r="I63" i="4"/>
  <c r="H63" i="4"/>
  <c r="G63" i="4"/>
  <c r="G70" i="4" s="1"/>
  <c r="M56" i="4"/>
  <c r="L56" i="4"/>
  <c r="L70" i="4" s="1"/>
  <c r="K56" i="4"/>
  <c r="J56" i="4"/>
  <c r="J70" i="4" s="1"/>
  <c r="H37" i="5" s="1"/>
  <c r="I56" i="4"/>
  <c r="H56" i="4"/>
  <c r="H70" i="4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43" i="4"/>
  <c r="K43" i="4"/>
  <c r="I36" i="5" s="1"/>
  <c r="I47" i="5" s="1"/>
  <c r="J116" i="4"/>
  <c r="H38" i="5" s="1"/>
  <c r="G116" i="4"/>
  <c r="K116" i="4"/>
  <c r="I38" i="5" s="1"/>
  <c r="L526" i="4"/>
  <c r="I526" i="4"/>
  <c r="G45" i="5" s="1"/>
  <c r="H238" i="4"/>
  <c r="F39" i="5" s="1"/>
  <c r="L238" i="4"/>
  <c r="G238" i="4"/>
  <c r="I70" i="4"/>
  <c r="G37" i="5" s="1"/>
  <c r="M70" i="4"/>
  <c r="H374" i="4"/>
  <c r="F42" i="5" s="1"/>
  <c r="J374" i="4"/>
  <c r="H42" i="5" s="1"/>
  <c r="G374" i="4"/>
  <c r="K374" i="4"/>
  <c r="I42" i="5" s="1"/>
  <c r="K413" i="4"/>
  <c r="I43" i="5" s="1"/>
  <c r="H449" i="4"/>
  <c r="F44" i="5" s="1"/>
  <c r="J449" i="4"/>
  <c r="H44" i="5" s="1"/>
  <c r="G449" i="4"/>
  <c r="K449" i="4"/>
  <c r="I44" i="5" s="1"/>
  <c r="I238" i="4"/>
  <c r="G39" i="5" s="1"/>
  <c r="M238" i="4"/>
  <c r="K238" i="4"/>
  <c r="I39" i="5" s="1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L29" i="5" s="1"/>
  <c r="O520" i="3"/>
  <c r="P520" i="3"/>
  <c r="R520" i="3"/>
  <c r="R526" i="3" s="1"/>
  <c r="P29" i="5" s="1"/>
  <c r="H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70" i="4" l="1"/>
  <c r="D37" i="5" s="1"/>
  <c r="F116" i="4"/>
  <c r="D38" i="5" s="1"/>
  <c r="P526" i="3"/>
  <c r="N29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E11" i="5"/>
  <c r="G413" i="2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<sst xmlns="http://schemas.openxmlformats.org/spreadsheetml/2006/main" count="3362" uniqueCount="968">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</sst>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147946.27781372544</v>
      </c>
      <c r="G4" s="17">
        <f t="shared" si="0"/>
        <v>180048.22229214755</v>
      </c>
      <c r="H4" s="17">
        <f t="shared" si="0"/>
        <v>3207.7360054062833</v>
      </c>
      <c r="I4" s="17">
        <f t="shared" si="0"/>
        <v>1261.2165504744205</v>
      </c>
      <c r="J4" s="17">
        <f t="shared" si="0"/>
        <v>20019.128510003644</v>
      </c>
      <c r="K4" s="17">
        <f t="shared" si="0"/>
        <v>77500.818370039909</v>
      </c>
      <c r="L4" s="17">
        <f t="shared" si="0"/>
        <v>1878.5736877822044</v>
      </c>
      <c r="M4" s="17">
        <f t="shared" si="0"/>
        <v>255.24747199999999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131971.1188174336</v>
      </c>
      <c r="G5" s="23">
        <v>114803.267513472</v>
      </c>
      <c r="H5" s="23">
        <v>705.6068409203707</v>
      </c>
      <c r="I5" s="23">
        <v>548.42706487231339</v>
      </c>
      <c r="J5" s="23">
        <v>5737.8135240391857</v>
      </c>
      <c r="K5" s="23">
        <v>53047.107516181903</v>
      </c>
      <c r="L5" s="23">
        <v>786.53524020383259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4893.7830429999995</v>
      </c>
      <c r="G6" s="23">
        <v>3585.9149040000002</v>
      </c>
      <c r="H6" s="23">
        <v>679.10627788327656</v>
      </c>
      <c r="I6" s="23">
        <v>55.545729706250157</v>
      </c>
      <c r="J6" s="23">
        <v>1666.5353970624362</v>
      </c>
      <c r="K6" s="23">
        <v>2969.9294597878215</v>
      </c>
      <c r="L6" s="23">
        <v>242.9298467211832</v>
      </c>
      <c r="M6" s="23">
        <v>74.607466000000002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59.260950000000008</v>
      </c>
      <c r="G7" s="23">
        <v>935.36539599999992</v>
      </c>
      <c r="H7" s="23">
        <v>1188.8734060108075</v>
      </c>
      <c r="I7" s="23">
        <v>63.356925508399023</v>
      </c>
      <c r="J7" s="23">
        <v>2758.9836290000003</v>
      </c>
      <c r="K7" s="23">
        <v>516.90553719150796</v>
      </c>
      <c r="L7" s="23">
        <v>43.160052508399019</v>
      </c>
      <c r="M7" s="23">
        <v>179.37000599999999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1496.0806606150149</v>
      </c>
      <c r="G8" s="23">
        <v>9280.1817823927522</v>
      </c>
      <c r="H8" s="23">
        <v>469.17999146352633</v>
      </c>
      <c r="I8" s="23">
        <v>374.37168624150536</v>
      </c>
      <c r="J8" s="23">
        <v>7191.0301861129774</v>
      </c>
      <c r="K8" s="23">
        <v>18595.645079089067</v>
      </c>
      <c r="L8" s="23">
        <v>787.01121995081735</v>
      </c>
      <c r="M8" s="23">
        <v>1.27</v>
      </c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9526.0343426768086</v>
      </c>
      <c r="G9" s="23">
        <v>51443.492696282789</v>
      </c>
      <c r="H9" s="23">
        <v>164.96948912830254</v>
      </c>
      <c r="I9" s="23">
        <v>219.51514414595258</v>
      </c>
      <c r="J9" s="23">
        <v>2664.7657737890445</v>
      </c>
      <c r="K9" s="23">
        <v>2371.230777789614</v>
      </c>
      <c r="L9" s="23">
        <v>18.937328397972216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10.040925</v>
      </c>
      <c r="G11" s="17">
        <f t="shared" si="1"/>
        <v>75.558551000000008</v>
      </c>
      <c r="H11" s="17">
        <f t="shared" si="1"/>
        <v>5.2203539999999995</v>
      </c>
      <c r="I11" s="17">
        <f t="shared" si="1"/>
        <v>3.515968</v>
      </c>
      <c r="J11" s="17">
        <f t="shared" si="1"/>
        <v>97.89370799999999</v>
      </c>
      <c r="K11" s="17">
        <f t="shared" si="1"/>
        <v>21.538786999999999</v>
      </c>
      <c r="L11" s="17">
        <f t="shared" si="1"/>
        <v>2.3240279999999998</v>
      </c>
      <c r="M11" s="17">
        <f t="shared" si="1"/>
        <v>10.651501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10.040925</v>
      </c>
      <c r="G14" s="23">
        <v>75.558551000000008</v>
      </c>
      <c r="H14" s="23">
        <v>5.2203539999999995</v>
      </c>
      <c r="I14" s="23">
        <v>3.515968</v>
      </c>
      <c r="J14" s="23">
        <v>97.89370799999999</v>
      </c>
      <c r="K14" s="23">
        <v>21.538786999999999</v>
      </c>
      <c r="L14" s="23">
        <v>2.3240279999999998</v>
      </c>
      <c r="M14" s="23">
        <v>10.651501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16965.405000000002</v>
      </c>
      <c r="G18" s="17">
        <f t="shared" si="2"/>
        <v>17117.446174661462</v>
      </c>
      <c r="H18" s="17">
        <f t="shared" si="2"/>
        <v>435.74840509903612</v>
      </c>
      <c r="I18" s="17">
        <f t="shared" si="2"/>
        <v>237.11111291869798</v>
      </c>
      <c r="J18" s="17">
        <f t="shared" si="2"/>
        <v>1902.0980136168814</v>
      </c>
      <c r="K18" s="17">
        <f t="shared" si="2"/>
        <v>11115.072752186505</v>
      </c>
      <c r="L18" s="17">
        <f t="shared" si="2"/>
        <v>28.759071602913558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742.6</v>
      </c>
      <c r="G19" s="23">
        <v>183.40534211257958</v>
      </c>
      <c r="H19" s="23">
        <v>4.1595075140878404</v>
      </c>
      <c r="I19" s="23">
        <v>3.6224519433924347</v>
      </c>
      <c r="J19" s="23">
        <v>14.944080167452336</v>
      </c>
      <c r="K19" s="23">
        <v>114.30880618456953</v>
      </c>
      <c r="L19" s="23">
        <v>0.36224519948628481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1940.0220000000002</v>
      </c>
      <c r="G20" s="23">
        <v>1591.1567688164814</v>
      </c>
      <c r="H20" s="23">
        <v>53.544626455921694</v>
      </c>
      <c r="I20" s="23">
        <v>27.375093580934919</v>
      </c>
      <c r="J20" s="23">
        <v>206.99955962022565</v>
      </c>
      <c r="K20" s="23">
        <v>1241.9513310949314</v>
      </c>
      <c r="L20" s="23">
        <v>2.7375093743835697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342.34800000000001</v>
      </c>
      <c r="G21" s="23">
        <v>196.917</v>
      </c>
      <c r="H21" s="23">
        <v>4.4775019039167336</v>
      </c>
      <c r="I21" s="23">
        <v>4.306730539095712</v>
      </c>
      <c r="J21" s="23">
        <v>10.005014567311553</v>
      </c>
      <c r="K21" s="23">
        <v>128.9743459299298</v>
      </c>
      <c r="L21" s="23">
        <v>0.43182115241272651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423.54700000000003</v>
      </c>
      <c r="G22" s="23">
        <v>6558.0682861185996</v>
      </c>
      <c r="H22" s="23">
        <v>93.276164688129157</v>
      </c>
      <c r="I22" s="23">
        <v>60.252087505753963</v>
      </c>
      <c r="J22" s="23">
        <v>306.1778888995164</v>
      </c>
      <c r="K22" s="23">
        <v>3312.8688861873152</v>
      </c>
      <c r="L22" s="23">
        <v>6.2287125608497549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13516.888000000001</v>
      </c>
      <c r="G24" s="23">
        <v>8587.8987776138019</v>
      </c>
      <c r="H24" s="23">
        <v>280.29060453698071</v>
      </c>
      <c r="I24" s="23">
        <v>141.55474934952096</v>
      </c>
      <c r="J24" s="23">
        <v>1363.9714703623754</v>
      </c>
      <c r="K24" s="23">
        <v>6316.9693827897599</v>
      </c>
      <c r="L24" s="23">
        <v>18.998783315781221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1754.058487</v>
      </c>
      <c r="G26" s="17">
        <f t="shared" si="3"/>
        <v>2392.676128779397</v>
      </c>
      <c r="H26" s="17">
        <f t="shared" si="3"/>
        <v>152.39936741177766</v>
      </c>
      <c r="I26" s="17">
        <f t="shared" si="3"/>
        <v>26.381061010000003</v>
      </c>
      <c r="J26" s="17">
        <f t="shared" si="3"/>
        <v>2496.0800264199261</v>
      </c>
      <c r="K26" s="17">
        <f t="shared" si="3"/>
        <v>697.33218199999999</v>
      </c>
      <c r="L26" s="17">
        <f t="shared" si="3"/>
        <v>0.85404000099999999</v>
      </c>
      <c r="M26" s="17">
        <f t="shared" si="3"/>
        <v>78.627464279999998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>
        <v>1.4966999999999999E-2</v>
      </c>
      <c r="G31" s="23">
        <v>4.0410900000000005</v>
      </c>
      <c r="H31" s="23">
        <v>2.664126</v>
      </c>
      <c r="I31" s="23">
        <v>17.870598000000001</v>
      </c>
      <c r="J31" s="23">
        <v>1.676304</v>
      </c>
      <c r="K31" s="23">
        <v>1.682971</v>
      </c>
      <c r="L31" s="23">
        <v>2.993E-3</v>
      </c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1754.0435199999999</v>
      </c>
      <c r="G32" s="23">
        <v>2388.6350387793968</v>
      </c>
      <c r="H32" s="23">
        <v>149.73524141177765</v>
      </c>
      <c r="I32" s="23">
        <v>8.5104630100000005</v>
      </c>
      <c r="J32" s="23">
        <v>2494.403722419926</v>
      </c>
      <c r="K32" s="23">
        <v>695.64921100000004</v>
      </c>
      <c r="L32" s="23">
        <v>0.85104700099999997</v>
      </c>
      <c r="M32" s="23">
        <v>78.627464279999998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129.76539276494896</v>
      </c>
      <c r="G35" s="17">
        <f t="shared" si="4"/>
        <v>3692.0455103418703</v>
      </c>
      <c r="H35" s="17">
        <f t="shared" si="4"/>
        <v>532.44996763463917</v>
      </c>
      <c r="I35" s="17">
        <f t="shared" si="4"/>
        <v>2803.787930995642</v>
      </c>
      <c r="J35" s="17">
        <f t="shared" si="4"/>
        <v>3940.2497939378577</v>
      </c>
      <c r="K35" s="17">
        <f t="shared" si="4"/>
        <v>1199.2383841019396</v>
      </c>
      <c r="L35" s="17">
        <f t="shared" si="4"/>
        <v>55.742434837437472</v>
      </c>
      <c r="M35" s="17">
        <f t="shared" si="4"/>
        <v>418.30556899999993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127.15456689863269</v>
      </c>
      <c r="G38" s="23">
        <v>2746.6269328239532</v>
      </c>
      <c r="H38" s="23">
        <v>154.28967999088775</v>
      </c>
      <c r="I38" s="23">
        <v>348.47818199544366</v>
      </c>
      <c r="J38" s="23">
        <v>3671.011929869499</v>
      </c>
      <c r="K38" s="23">
        <v>523.1538863668643</v>
      </c>
      <c r="L38" s="23">
        <v>54.533726995443736</v>
      </c>
      <c r="M38" s="23">
        <v>418.30556899999993</v>
      </c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275.613744</v>
      </c>
      <c r="H39" s="23">
        <v>9.1871236000000032</v>
      </c>
      <c r="I39" s="23">
        <v>5.7419510000000002</v>
      </c>
      <c r="J39" s="23">
        <v>27.561370799999999</v>
      </c>
      <c r="K39" s="23">
        <v>322.82810952657792</v>
      </c>
      <c r="L39" s="23">
        <v>0.57419609999999988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2.2141750002026699</v>
      </c>
      <c r="G40" s="23">
        <v>558.00910900243139</v>
      </c>
      <c r="H40" s="23">
        <v>365.09293800190869</v>
      </c>
      <c r="I40" s="23">
        <v>2447.3761020119205</v>
      </c>
      <c r="J40" s="23">
        <v>230.20108700075767</v>
      </c>
      <c r="K40" s="23">
        <v>230.81471659632592</v>
      </c>
      <c r="L40" s="23">
        <v>0.41286449980451995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0.39665086611357631</v>
      </c>
      <c r="G41" s="23">
        <v>111.7957245154853</v>
      </c>
      <c r="H41" s="23">
        <v>3.8802260418428109</v>
      </c>
      <c r="I41" s="23">
        <v>2.1916959882779725</v>
      </c>
      <c r="J41" s="23">
        <v>11.475406267601086</v>
      </c>
      <c r="K41" s="23">
        <v>122.44167161217135</v>
      </c>
      <c r="L41" s="23">
        <v>0.22164724218921353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166805.54761849038</v>
      </c>
      <c r="G43" s="27">
        <f t="shared" ref="G43:P43" si="5">SUM(G35,G26,G18,G11,G4)</f>
        <v>203325.94865693027</v>
      </c>
      <c r="H43" s="27">
        <f t="shared" si="5"/>
        <v>4333.5540995517367</v>
      </c>
      <c r="I43" s="27">
        <f t="shared" si="5"/>
        <v>4332.0126233987603</v>
      </c>
      <c r="J43" s="27">
        <f t="shared" si="5"/>
        <v>28455.450051978311</v>
      </c>
      <c r="K43" s="27">
        <f t="shared" si="5"/>
        <v>90534.000475328357</v>
      </c>
      <c r="L43" s="27">
        <f t="shared" si="5"/>
        <v>1966.2532622235553</v>
      </c>
      <c r="M43" s="27">
        <f t="shared" si="5"/>
        <v>762.83200627999986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9443.5189320008431</v>
      </c>
      <c r="G48" s="17">
        <f t="shared" si="7"/>
        <v>13542.267063510553</v>
      </c>
      <c r="H48" s="17">
        <f t="shared" si="7"/>
        <v>2586.0152047220754</v>
      </c>
      <c r="I48" s="17">
        <f t="shared" si="7"/>
        <v>11481.728973508472</v>
      </c>
      <c r="J48" s="17">
        <f t="shared" si="7"/>
        <v>8098.2097112988977</v>
      </c>
      <c r="K48" s="17">
        <f t="shared" si="7"/>
        <v>12349.722789798287</v>
      </c>
      <c r="L48" s="17">
        <f t="shared" si="7"/>
        <v>58.463540027014211</v>
      </c>
      <c r="M48" s="17">
        <f t="shared" si="7"/>
        <v>107.30832099999996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9416.9457890000031</v>
      </c>
      <c r="G51" s="23">
        <v>9639.051319000002</v>
      </c>
      <c r="H51" s="23">
        <v>959.10091900000032</v>
      </c>
      <c r="I51" s="23">
        <v>1878.147469</v>
      </c>
      <c r="J51" s="23">
        <v>6954.155227999996</v>
      </c>
      <c r="K51" s="23">
        <v>9623.5993780000008</v>
      </c>
      <c r="L51" s="23">
        <v>53.581213999999996</v>
      </c>
      <c r="M51" s="23">
        <v>107.30832099999996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16.782580999999997</v>
      </c>
      <c r="G52" s="23">
        <v>1475.923094</v>
      </c>
      <c r="H52" s="23">
        <v>49.116724000000026</v>
      </c>
      <c r="I52" s="23">
        <v>153.78424799999996</v>
      </c>
      <c r="J52" s="23">
        <v>147.41445399999998</v>
      </c>
      <c r="K52" s="23">
        <v>1728.1382770000002</v>
      </c>
      <c r="L52" s="23">
        <v>3.0881700000000012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9.7905620008413337</v>
      </c>
      <c r="G53" s="23">
        <v>2427.292650510552</v>
      </c>
      <c r="H53" s="23">
        <v>1577.797561722075</v>
      </c>
      <c r="I53" s="23">
        <v>9449.7972565084729</v>
      </c>
      <c r="J53" s="23">
        <v>996.64002929890171</v>
      </c>
      <c r="K53" s="23">
        <v>997.98513479828659</v>
      </c>
      <c r="L53" s="23">
        <v>1.7941560270142187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11007.163583999998</v>
      </c>
      <c r="G56" s="17">
        <f t="shared" si="8"/>
        <v>20561.874877000002</v>
      </c>
      <c r="H56" s="17">
        <f t="shared" si="8"/>
        <v>50438.87307300001</v>
      </c>
      <c r="I56" s="17">
        <f t="shared" si="8"/>
        <v>34558.294284000003</v>
      </c>
      <c r="J56" s="17">
        <f t="shared" si="8"/>
        <v>404889.39031600009</v>
      </c>
      <c r="K56" s="17">
        <f t="shared" si="8"/>
        <v>16639.694557999999</v>
      </c>
      <c r="L56" s="17">
        <f t="shared" si="8"/>
        <v>480.72488699999997</v>
      </c>
      <c r="M56" s="17">
        <f t="shared" si="8"/>
        <v>6344.0630499999997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10163.846924999998</v>
      </c>
      <c r="G58" s="23">
        <v>16254.867915000001</v>
      </c>
      <c r="H58" s="23">
        <v>8666.9328580000038</v>
      </c>
      <c r="I58" s="23">
        <v>11558.749095999998</v>
      </c>
      <c r="J58" s="23">
        <v>103474.92443899999</v>
      </c>
      <c r="K58" s="23">
        <v>16639.694557999999</v>
      </c>
      <c r="L58" s="23">
        <v>174.06429899999998</v>
      </c>
      <c r="M58" s="23">
        <v>1476.2953459999999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843.31665899999973</v>
      </c>
      <c r="G61" s="23">
        <v>4307.0069619999995</v>
      </c>
      <c r="H61" s="23">
        <v>41771.94021500001</v>
      </c>
      <c r="I61" s="23">
        <v>22999.545188000004</v>
      </c>
      <c r="J61" s="23">
        <v>301414.46587700013</v>
      </c>
      <c r="K61" s="23"/>
      <c r="L61" s="23">
        <v>306.66058800000002</v>
      </c>
      <c r="M61" s="23">
        <v>4867.7677039999999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1033.2473990000001</v>
      </c>
      <c r="G63" s="17">
        <f t="shared" si="9"/>
        <v>19523.247792000002</v>
      </c>
      <c r="H63" s="17">
        <f t="shared" si="9"/>
        <v>1430.678901</v>
      </c>
      <c r="I63" s="17">
        <f t="shared" si="9"/>
        <v>1127.0945489999999</v>
      </c>
      <c r="J63" s="17">
        <f t="shared" si="9"/>
        <v>4507.3568759999998</v>
      </c>
      <c r="K63" s="17">
        <f t="shared" si="9"/>
        <v>3044.3093550000003</v>
      </c>
      <c r="L63" s="17">
        <f t="shared" si="9"/>
        <v>25.029674999999997</v>
      </c>
      <c r="M63" s="17">
        <f t="shared" si="9"/>
        <v>97.420997999999997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110.51090199999997</v>
      </c>
      <c r="G65" s="23">
        <v>1414.5440189999999</v>
      </c>
      <c r="H65" s="23">
        <v>469.49505200000004</v>
      </c>
      <c r="I65" s="23">
        <v>934.85777799999994</v>
      </c>
      <c r="J65" s="23">
        <v>2008.278863</v>
      </c>
      <c r="K65" s="23">
        <v>1619.8348900000001</v>
      </c>
      <c r="L65" s="23">
        <v>13.495471</v>
      </c>
      <c r="M65" s="23">
        <v>97.420997999999997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922.7364970000001</v>
      </c>
      <c r="G67" s="23">
        <v>18108.703773000001</v>
      </c>
      <c r="H67" s="23">
        <v>961.18384900000001</v>
      </c>
      <c r="I67" s="23">
        <v>192.23677099999998</v>
      </c>
      <c r="J67" s="23">
        <v>2499.0780129999994</v>
      </c>
      <c r="K67" s="23">
        <v>1424.474465</v>
      </c>
      <c r="L67" s="23">
        <v>11.534203999999997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21483.929915000841</v>
      </c>
      <c r="G70" s="27">
        <f t="shared" ref="G70:P70" si="10">SUM(G63,G56,G48)</f>
        <v>53627.389732510557</v>
      </c>
      <c r="H70" s="27">
        <f t="shared" si="10"/>
        <v>54455.567178722085</v>
      </c>
      <c r="I70" s="27">
        <f t="shared" si="10"/>
        <v>47167.117806508475</v>
      </c>
      <c r="J70" s="27">
        <f t="shared" si="10"/>
        <v>417494.95690329897</v>
      </c>
      <c r="K70" s="27">
        <f t="shared" si="10"/>
        <v>32033.726702798289</v>
      </c>
      <c r="L70" s="27">
        <f t="shared" si="10"/>
        <v>564.2181020270142</v>
      </c>
      <c r="M70" s="27">
        <f t="shared" si="10"/>
        <v>6548.7923689999989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26617.433571972309</v>
      </c>
      <c r="G75" s="17">
        <f t="shared" si="12"/>
        <v>46313.176380674849</v>
      </c>
      <c r="H75" s="17">
        <f t="shared" si="12"/>
        <v>17733.083534077836</v>
      </c>
      <c r="I75" s="17">
        <f t="shared" si="12"/>
        <v>33645.269735590824</v>
      </c>
      <c r="J75" s="17">
        <f t="shared" si="12"/>
        <v>38252.844662491807</v>
      </c>
      <c r="K75" s="17">
        <f t="shared" si="12"/>
        <v>26888.756601732275</v>
      </c>
      <c r="L75" s="17">
        <f t="shared" si="12"/>
        <v>439.4390620505938</v>
      </c>
      <c r="M75" s="17">
        <f t="shared" si="12"/>
        <v>1371.5910982359926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9951.5412025050937</v>
      </c>
      <c r="G77" s="39">
        <v>5187.1904627378999</v>
      </c>
      <c r="H77" s="39">
        <v>301.04686088632974</v>
      </c>
      <c r="I77" s="39">
        <v>484.13860696763652</v>
      </c>
      <c r="J77" s="39">
        <v>3693.3003902525147</v>
      </c>
      <c r="K77" s="39">
        <v>1454.5424226829705</v>
      </c>
      <c r="L77" s="39">
        <v>107.18762427935252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14817.401998024337</v>
      </c>
      <c r="G78" s="39">
        <v>22436.809195041442</v>
      </c>
      <c r="H78" s="39">
        <v>12295.289868893622</v>
      </c>
      <c r="I78" s="39">
        <v>1411.9094247488788</v>
      </c>
      <c r="J78" s="39">
        <v>30300.310063558307</v>
      </c>
      <c r="K78" s="39">
        <v>12754.550540790116</v>
      </c>
      <c r="L78" s="39">
        <v>308.14445178271876</v>
      </c>
      <c r="M78" s="39">
        <v>1371.5910982359926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1212.895399</v>
      </c>
      <c r="G79" s="39">
        <v>10927.19249237871</v>
      </c>
      <c r="H79" s="39">
        <v>311.30558295952085</v>
      </c>
      <c r="I79" s="39">
        <v>171.57589486310818</v>
      </c>
      <c r="J79" s="39">
        <v>1107.1419866437066</v>
      </c>
      <c r="K79" s="39">
        <v>9417.3267471825475</v>
      </c>
      <c r="L79" s="39">
        <v>17.883597186282561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635.59497244287991</v>
      </c>
      <c r="G80" s="39">
        <v>7761.9842305167995</v>
      </c>
      <c r="H80" s="39">
        <v>4825.4412213383621</v>
      </c>
      <c r="I80" s="39">
        <v>31577.645809011199</v>
      </c>
      <c r="J80" s="39">
        <v>3152.092222037279</v>
      </c>
      <c r="K80" s="39">
        <v>3262.3368910766408</v>
      </c>
      <c r="L80" s="39">
        <v>6.2233888022400086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586.07199999999989</v>
      </c>
      <c r="G83" s="17">
        <f t="shared" si="13"/>
        <v>3855.9509171039358</v>
      </c>
      <c r="H83" s="17">
        <f t="shared" si="13"/>
        <v>8.8087762836199524</v>
      </c>
      <c r="I83" s="17">
        <f t="shared" si="13"/>
        <v>25.258476780641548</v>
      </c>
      <c r="J83" s="17">
        <f t="shared" si="13"/>
        <v>128.58263378796482</v>
      </c>
      <c r="K83" s="17">
        <f t="shared" si="13"/>
        <v>2096.7880954065176</v>
      </c>
      <c r="L83" s="17">
        <f t="shared" si="13"/>
        <v>4.1991478856148827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57.503999999999998</v>
      </c>
      <c r="H84" s="39">
        <v>4.7750000000000004</v>
      </c>
      <c r="I84" s="39">
        <v>5.5326789999999999</v>
      </c>
      <c r="J84" s="39">
        <v>96.757000000000005</v>
      </c>
      <c r="K84" s="39">
        <v>1511.9960000000001</v>
      </c>
      <c r="L84" s="39">
        <v>0.55326790000000003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3625.1769100000006</v>
      </c>
      <c r="H85" s="39"/>
      <c r="I85" s="39">
        <v>16.600278000000003</v>
      </c>
      <c r="J85" s="39"/>
      <c r="K85" s="39">
        <v>491.3991959999999</v>
      </c>
      <c r="L85" s="39">
        <v>3.1183010000000002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586.07199999999989</v>
      </c>
      <c r="G86" s="39">
        <v>173.2700071039352</v>
      </c>
      <c r="H86" s="39">
        <v>4.0337762836199529</v>
      </c>
      <c r="I86" s="39">
        <v>3.1255197806415422</v>
      </c>
      <c r="J86" s="39">
        <v>31.825633787964815</v>
      </c>
      <c r="K86" s="39">
        <v>93.392899406517927</v>
      </c>
      <c r="L86" s="39">
        <v>0.52757898561488215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36012.14832265328</v>
      </c>
      <c r="G88" s="17">
        <f t="shared" si="14"/>
        <v>59028.623817250278</v>
      </c>
      <c r="H88" s="17">
        <f t="shared" si="14"/>
        <v>529.69057646229066</v>
      </c>
      <c r="I88" s="17">
        <f t="shared" si="14"/>
        <v>804.49026205237772</v>
      </c>
      <c r="J88" s="17">
        <f t="shared" si="14"/>
        <v>116938.79007718545</v>
      </c>
      <c r="K88" s="17">
        <f t="shared" si="14"/>
        <v>12866.460690925824</v>
      </c>
      <c r="L88" s="17">
        <f t="shared" si="14"/>
        <v>130.58309565365926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3900.5140000000001</v>
      </c>
      <c r="G89" s="39">
        <v>2990.2048632624346</v>
      </c>
      <c r="H89" s="39"/>
      <c r="I89" s="39"/>
      <c r="J89" s="39">
        <v>71046.834338574408</v>
      </c>
      <c r="K89" s="39">
        <v>912.79600000000005</v>
      </c>
      <c r="L89" s="39">
        <v>12.922328059693998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438.74376355570257</v>
      </c>
      <c r="G90" s="39">
        <v>2931.6551586288992</v>
      </c>
      <c r="H90" s="39"/>
      <c r="I90" s="39">
        <v>27.773225895599055</v>
      </c>
      <c r="J90" s="39">
        <v>831.85831516453447</v>
      </c>
      <c r="K90" s="39">
        <v>1663.1457297105333</v>
      </c>
      <c r="L90" s="39">
        <v>2.8196839990469464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317.847961</v>
      </c>
      <c r="G91" s="39">
        <v>88.293854999999994</v>
      </c>
      <c r="H91" s="39">
        <v>19.901583000000002</v>
      </c>
      <c r="I91" s="39">
        <v>16.052148000000003</v>
      </c>
      <c r="J91" s="39">
        <v>155.419974</v>
      </c>
      <c r="K91" s="39">
        <v>179.57188699999998</v>
      </c>
      <c r="L91" s="39">
        <v>2.3994139999999993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2589.21695</v>
      </c>
      <c r="G93" s="39"/>
      <c r="H93" s="39"/>
      <c r="I93" s="39">
        <v>0.26657700000000001</v>
      </c>
      <c r="J93" s="39"/>
      <c r="K93" s="39">
        <v>11.646777</v>
      </c>
      <c r="L93" s="39">
        <v>3.7255999999999997E-2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3040.6835887889529</v>
      </c>
      <c r="G94" s="39">
        <v>2084.1967127107646</v>
      </c>
      <c r="H94" s="39"/>
      <c r="I94" s="39">
        <v>2.70531471210895</v>
      </c>
      <c r="J94" s="39"/>
      <c r="K94" s="39">
        <v>87.004672952991655</v>
      </c>
      <c r="L94" s="39">
        <v>0.41199313777655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341.8135870275994</v>
      </c>
      <c r="G95" s="39">
        <v>30.174073198742796</v>
      </c>
      <c r="H95" s="39"/>
      <c r="I95" s="39">
        <v>3.5858240002401431</v>
      </c>
      <c r="J95" s="39"/>
      <c r="K95" s="39">
        <v>69.169741486854434</v>
      </c>
      <c r="L95" s="39">
        <v>0.60253480061326681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1205.9764660317373</v>
      </c>
      <c r="G96" s="39">
        <v>148.27579500375538</v>
      </c>
      <c r="H96" s="39"/>
      <c r="I96" s="39">
        <v>9.3747461476355998</v>
      </c>
      <c r="J96" s="39"/>
      <c r="K96" s="39">
        <v>103.20485243653417</v>
      </c>
      <c r="L96" s="39">
        <v>1.4030327146622286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30.75</v>
      </c>
      <c r="G97" s="39">
        <v>10</v>
      </c>
      <c r="H97" s="39"/>
      <c r="I97" s="39">
        <v>0.20519000000000001</v>
      </c>
      <c r="J97" s="39">
        <v>117.25</v>
      </c>
      <c r="K97" s="39">
        <v>11.536336</v>
      </c>
      <c r="L97" s="39">
        <v>2.0518999999999999E-2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8.1045449999999999</v>
      </c>
      <c r="G98" s="39">
        <v>117.44481099999999</v>
      </c>
      <c r="H98" s="39"/>
      <c r="I98" s="39">
        <v>1.928029</v>
      </c>
      <c r="J98" s="39"/>
      <c r="K98" s="39">
        <v>93.735043999999988</v>
      </c>
      <c r="L98" s="39">
        <v>0.241005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2290.5006359999998</v>
      </c>
      <c r="G99" s="39">
        <v>29926.979263000005</v>
      </c>
      <c r="H99" s="39">
        <v>292.58220399999999</v>
      </c>
      <c r="I99" s="39">
        <v>602.57664700000009</v>
      </c>
      <c r="J99" s="39">
        <v>35243.615805000001</v>
      </c>
      <c r="K99" s="39">
        <v>5072.9205269999993</v>
      </c>
      <c r="L99" s="39">
        <v>88.061575000000005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12906.348951351683</v>
      </c>
      <c r="G100" s="39">
        <v>2800.9704785230242</v>
      </c>
      <c r="H100" s="39"/>
      <c r="I100" s="39">
        <v>29.288978369699368</v>
      </c>
      <c r="J100" s="39">
        <v>4562.7928545488312</v>
      </c>
      <c r="K100" s="39">
        <v>732.2387028186572</v>
      </c>
      <c r="L100" s="39">
        <v>7.104948084715951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345.1500000000002</v>
      </c>
      <c r="G101" s="39">
        <v>694.20000100000016</v>
      </c>
      <c r="H101" s="39"/>
      <c r="I101" s="39"/>
      <c r="J101" s="39">
        <v>3900.0000019999993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188.38896861456897</v>
      </c>
      <c r="G102" s="39">
        <v>3129.9930047138105</v>
      </c>
      <c r="H102" s="39"/>
      <c r="I102" s="39">
        <v>7.8384988926264736</v>
      </c>
      <c r="J102" s="39">
        <v>6.5484154020037106</v>
      </c>
      <c r="K102" s="39">
        <v>406.54211445860079</v>
      </c>
      <c r="L102" s="39">
        <v>0.89744203364466135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401.6950011203208</v>
      </c>
      <c r="G103" s="39">
        <v>7157.0260353934809</v>
      </c>
      <c r="H103" s="39"/>
      <c r="I103" s="39">
        <v>14.849485999253071</v>
      </c>
      <c r="J103" s="39">
        <v>14.973573234295829</v>
      </c>
      <c r="K103" s="39">
        <v>759.22530606672842</v>
      </c>
      <c r="L103" s="39">
        <v>1.7304679394894233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11.034263111362737</v>
      </c>
      <c r="G104" s="39">
        <v>80.65403081247544</v>
      </c>
      <c r="H104" s="39"/>
      <c r="I104" s="39">
        <v>0.36021201170134109</v>
      </c>
      <c r="J104" s="39">
        <v>25.977525261450207</v>
      </c>
      <c r="K104" s="39">
        <v>20.252091808865497</v>
      </c>
      <c r="L104" s="39">
        <v>3.6021201000000003E-2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1725.0657754843135</v>
      </c>
      <c r="G105" s="39">
        <v>2578.7973072266041</v>
      </c>
      <c r="H105" s="39"/>
      <c r="I105" s="39">
        <v>6.9129558766026475</v>
      </c>
      <c r="J105" s="39">
        <v>5.395230638414743</v>
      </c>
      <c r="K105" s="39">
        <v>384.48449045295615</v>
      </c>
      <c r="L105" s="39">
        <v>0.70503654652015579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472.52155551574924</v>
      </c>
      <c r="G106" s="39">
        <v>108.46768503730503</v>
      </c>
      <c r="H106" s="39"/>
      <c r="I106" s="39">
        <v>4.3712661231124725</v>
      </c>
      <c r="J106" s="39">
        <v>52.270626500776601</v>
      </c>
      <c r="K106" s="39">
        <v>53.111447081768191</v>
      </c>
      <c r="L106" s="39">
        <v>0.64872756942224208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1397.1353470000001</v>
      </c>
      <c r="G107" s="39">
        <v>951.2924730000002</v>
      </c>
      <c r="H107" s="39">
        <v>100.99111099999999</v>
      </c>
      <c r="I107" s="39">
        <v>38.226069000000003</v>
      </c>
      <c r="J107" s="39">
        <v>374.89615100000003</v>
      </c>
      <c r="K107" s="39">
        <v>577.42808300000002</v>
      </c>
      <c r="L107" s="39">
        <v>5.2599810000000007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1362.6782199999998</v>
      </c>
      <c r="H108" s="39">
        <v>109.89247100000004</v>
      </c>
      <c r="I108" s="39">
        <v>21.978677999999999</v>
      </c>
      <c r="J108" s="39">
        <v>219.78680500000007</v>
      </c>
      <c r="K108" s="39">
        <v>1235.7033480000005</v>
      </c>
      <c r="L108" s="39">
        <v>2.1978680000000002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44.360680519659454</v>
      </c>
      <c r="H109" s="39">
        <v>1.7671565409895504</v>
      </c>
      <c r="I109" s="39">
        <v>0.45542263504680341</v>
      </c>
      <c r="J109" s="39">
        <v>5.734174257882815</v>
      </c>
      <c r="K109" s="39">
        <v>25.605009345643534</v>
      </c>
      <c r="L109" s="39">
        <v>4.5540363397918802E-2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450</v>
      </c>
      <c r="G110" s="39">
        <v>1430.6553438083067</v>
      </c>
      <c r="H110" s="39"/>
      <c r="I110" s="39">
        <v>10.179142594462103</v>
      </c>
      <c r="J110" s="39">
        <v>204.37933478377647</v>
      </c>
      <c r="K110" s="39">
        <v>291.51729504924464</v>
      </c>
      <c r="L110" s="39">
        <v>1.9412764245570389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3950.6569630512886</v>
      </c>
      <c r="G114" s="39">
        <v>362.30402541100102</v>
      </c>
      <c r="H114" s="39">
        <v>4.5560509213011082</v>
      </c>
      <c r="I114" s="39">
        <v>5.5618507942895059</v>
      </c>
      <c r="J114" s="39">
        <v>171.05695181907231</v>
      </c>
      <c r="K114" s="39">
        <v>175.62123525644395</v>
      </c>
      <c r="L114" s="39">
        <v>1.096444779118851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63215.65389462559</v>
      </c>
      <c r="G116" s="42">
        <f t="shared" ref="G116:P116" si="15">SUM(G88,G83,G75)</f>
        <v>109197.75111502907</v>
      </c>
      <c r="H116" s="42">
        <f t="shared" si="15"/>
        <v>18271.582886823748</v>
      </c>
      <c r="I116" s="42">
        <f t="shared" si="15"/>
        <v>34475.018474423843</v>
      </c>
      <c r="J116" s="42">
        <f t="shared" si="15"/>
        <v>155320.21737346522</v>
      </c>
      <c r="K116" s="42">
        <f t="shared" si="15"/>
        <v>41852.005388064616</v>
      </c>
      <c r="L116" s="42">
        <f t="shared" si="15"/>
        <v>574.22130558986794</v>
      </c>
      <c r="M116" s="42">
        <f t="shared" si="15"/>
        <v>1371.5910982359926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20717.713929334146</v>
      </c>
      <c r="G121" s="17">
        <f t="shared" si="17"/>
        <v>1361.1355143999999</v>
      </c>
      <c r="H121" s="17">
        <f t="shared" si="17"/>
        <v>742.86285867799995</v>
      </c>
      <c r="I121" s="17">
        <f t="shared" si="17"/>
        <v>90.348519953999997</v>
      </c>
      <c r="J121" s="17">
        <f t="shared" si="17"/>
        <v>511.89649303685673</v>
      </c>
      <c r="K121" s="17">
        <f t="shared" si="17"/>
        <v>2984.7229482910002</v>
      </c>
      <c r="L121" s="17">
        <f t="shared" si="17"/>
        <v>0</v>
      </c>
      <c r="M121" s="17">
        <f t="shared" si="17"/>
        <v>6.5592148399999992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96.387</v>
      </c>
      <c r="G122" s="39"/>
      <c r="H122" s="39"/>
      <c r="I122" s="39">
        <v>90.348519953999997</v>
      </c>
      <c r="J122" s="39"/>
      <c r="K122" s="39">
        <v>1734.7380000100002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5145.3571963341465</v>
      </c>
      <c r="G123" s="39">
        <v>1361.1355143999999</v>
      </c>
      <c r="H123" s="39">
        <v>25.832628677999999</v>
      </c>
      <c r="I123" s="39"/>
      <c r="J123" s="39">
        <v>511.89649303685673</v>
      </c>
      <c r="K123" s="39">
        <v>1249.984948281</v>
      </c>
      <c r="L123" s="39"/>
      <c r="M123" s="39">
        <v>6.5592148399999992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15475.969733000002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717.03022999999996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998.4235685000001</v>
      </c>
      <c r="G128" s="17">
        <f t="shared" si="18"/>
        <v>1333.0550843630001</v>
      </c>
      <c r="H128" s="17">
        <f t="shared" si="18"/>
        <v>761.12409709500014</v>
      </c>
      <c r="I128" s="17">
        <f t="shared" si="18"/>
        <v>645.28028431000007</v>
      </c>
      <c r="J128" s="17">
        <f t="shared" si="18"/>
        <v>74748.205735009993</v>
      </c>
      <c r="K128" s="17">
        <f t="shared" si="18"/>
        <v>1090.9874215948482</v>
      </c>
      <c r="L128" s="17">
        <f t="shared" si="18"/>
        <v>0</v>
      </c>
      <c r="M128" s="17">
        <f t="shared" si="18"/>
        <v>6.6705314700000002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1.4422764800000001</v>
      </c>
      <c r="G129" s="39">
        <v>1.62256179</v>
      </c>
      <c r="H129" s="39">
        <v>13.88191587</v>
      </c>
      <c r="I129" s="39">
        <v>0.18028431</v>
      </c>
      <c r="J129" s="39">
        <v>829.48954131000005</v>
      </c>
      <c r="K129" s="39">
        <v>23.480242000000001</v>
      </c>
      <c r="L129" s="39"/>
      <c r="M129" s="39">
        <v>6.6705314700000002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232.18100000000001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43.991292360000003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349.88186400000001</v>
      </c>
      <c r="G134" s="39">
        <v>24.698228643</v>
      </c>
      <c r="H134" s="39">
        <v>14.564040777000001</v>
      </c>
      <c r="I134" s="39"/>
      <c r="J134" s="39">
        <v>56830.652349999997</v>
      </c>
      <c r="K134" s="39">
        <v>189.29300000000001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603.10813566000002</v>
      </c>
      <c r="G135" s="39">
        <v>1306.7342939300001</v>
      </c>
      <c r="H135" s="39">
        <v>462.38290400600005</v>
      </c>
      <c r="I135" s="39"/>
      <c r="J135" s="39">
        <v>17088.063843699998</v>
      </c>
      <c r="K135" s="39">
        <v>478.65717959484823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93.110676862000005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177.18455958000001</v>
      </c>
      <c r="I137" s="39">
        <v>645.1</v>
      </c>
      <c r="J137" s="39"/>
      <c r="K137" s="39">
        <v>167.376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7973.9534164100896</v>
      </c>
      <c r="G140" s="17">
        <f t="shared" si="19"/>
        <v>352.08658700000001</v>
      </c>
      <c r="H140" s="17">
        <f t="shared" si="19"/>
        <v>0</v>
      </c>
      <c r="I140" s="17">
        <f t="shared" si="19"/>
        <v>271.79819799999996</v>
      </c>
      <c r="J140" s="17">
        <f t="shared" si="19"/>
        <v>50634.983839999994</v>
      </c>
      <c r="K140" s="17">
        <f t="shared" si="19"/>
        <v>1541.1135232411009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48313.597798243325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3685.9290000000001</v>
      </c>
      <c r="G141" s="39">
        <v>352.08658700000001</v>
      </c>
      <c r="H141" s="39"/>
      <c r="I141" s="39"/>
      <c r="J141" s="39">
        <v>42250.390439999996</v>
      </c>
      <c r="K141" s="39">
        <v>581.79999999999995</v>
      </c>
      <c r="L141" s="39"/>
      <c r="M141" s="39"/>
      <c r="N141" s="39"/>
      <c r="O141" s="39"/>
      <c r="P141" s="40">
        <v>48313.597798243325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271.79819799999996</v>
      </c>
      <c r="J142" s="39">
        <v>8384.5933999999997</v>
      </c>
      <c r="K142" s="39">
        <v>683.85755742690094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844.428</v>
      </c>
      <c r="G143" s="39"/>
      <c r="H143" s="39"/>
      <c r="I143" s="39"/>
      <c r="J143" s="39"/>
      <c r="K143" s="39">
        <v>152.217630576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3443.5964164100901</v>
      </c>
      <c r="G149" s="39"/>
      <c r="H149" s="39"/>
      <c r="I149" s="39"/>
      <c r="J149" s="39"/>
      <c r="K149" s="39">
        <v>123.23833523820001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2897.269945</v>
      </c>
      <c r="G155" s="17">
        <f t="shared" si="21"/>
        <v>488.27411600000005</v>
      </c>
      <c r="H155" s="17">
        <f t="shared" si="21"/>
        <v>37.543799999999997</v>
      </c>
      <c r="I155" s="17">
        <f t="shared" si="21"/>
        <v>3.2180399999999998</v>
      </c>
      <c r="J155" s="17">
        <f t="shared" si="21"/>
        <v>160.90199999999999</v>
      </c>
      <c r="K155" s="17">
        <f t="shared" si="21"/>
        <v>1391.9255556076985</v>
      </c>
      <c r="L155" s="17">
        <f t="shared" si="21"/>
        <v>519.14560000000006</v>
      </c>
      <c r="M155" s="17">
        <f t="shared" si="21"/>
        <v>1015.1029784113446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2314.007255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191.64500000000001</v>
      </c>
      <c r="H157" s="39"/>
      <c r="I157" s="39"/>
      <c r="J157" s="39"/>
      <c r="K157" s="39"/>
      <c r="L157" s="39">
        <v>519.14560000000006</v>
      </c>
      <c r="M157" s="39">
        <v>17.944649999999999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414.23172003651325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91.544303340808597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35.3334310705362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614.9605939999999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255.32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392</v>
      </c>
      <c r="G164" s="39">
        <v>291.42599999999999</v>
      </c>
      <c r="H164" s="39">
        <v>37.543799999999997</v>
      </c>
      <c r="I164" s="39">
        <v>3.2180399999999998</v>
      </c>
      <c r="J164" s="39">
        <v>160.90199999999999</v>
      </c>
      <c r="K164" s="39">
        <v>108.473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191.26268999999999</v>
      </c>
      <c r="G165" s="39">
        <v>5.2031159999999996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21.129424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848.09141157118529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8617.7978609999991</v>
      </c>
      <c r="I173" s="17">
        <f t="shared" si="22"/>
        <v>3500.3294199999982</v>
      </c>
      <c r="J173" s="17">
        <f t="shared" si="22"/>
        <v>30.855999999999998</v>
      </c>
      <c r="K173" s="17">
        <f t="shared" si="22"/>
        <v>1707.3765699703131</v>
      </c>
      <c r="L173" s="17">
        <f t="shared" si="22"/>
        <v>855.25199999999995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680.9478839999997</v>
      </c>
      <c r="I174" s="39">
        <v>3404.7394199999981</v>
      </c>
      <c r="J174" s="39"/>
      <c r="K174" s="39">
        <v>1504.6347179703132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585.75300000000004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1032.3599999999999</v>
      </c>
      <c r="I177" s="39"/>
      <c r="J177" s="39"/>
      <c r="K177" s="39">
        <v>3.5582549999999999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1239.709353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353.23582599999997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66.866429999999994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3337.2342759999997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375.33911999999998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17.62764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28.967684000000002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421.47500000000002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241.881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0.59289999999999998</v>
      </c>
      <c r="I189" s="39">
        <v>95.59</v>
      </c>
      <c r="J189" s="39"/>
      <c r="K189" s="39">
        <v>42.35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0.24684799999999998</v>
      </c>
      <c r="I190" s="39"/>
      <c r="J190" s="39">
        <v>30.855999999999998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42.187899999999999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22.373000000000001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156.833597</v>
      </c>
      <c r="L199" s="39">
        <v>855.25199999999995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4013.145814</v>
      </c>
      <c r="G204" s="17">
        <f t="shared" ref="G204:P204" si="24">SUM(G205:G226)</f>
        <v>2006.572907</v>
      </c>
      <c r="H204" s="17">
        <f t="shared" si="24"/>
        <v>24833.705563999996</v>
      </c>
      <c r="I204" s="17">
        <f t="shared" si="24"/>
        <v>0</v>
      </c>
      <c r="J204" s="17">
        <f t="shared" si="24"/>
        <v>22523.813596799999</v>
      </c>
      <c r="K204" s="17">
        <f t="shared" si="24"/>
        <v>11860.420428424663</v>
      </c>
      <c r="L204" s="17">
        <f t="shared" si="24"/>
        <v>0</v>
      </c>
      <c r="M204" s="17">
        <f t="shared" si="24"/>
        <v>700.00087000000008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14.035000999999998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3787.9018139999998</v>
      </c>
      <c r="G206" s="39">
        <v>1893.9509069999999</v>
      </c>
      <c r="H206" s="39">
        <v>3787.9018139999998</v>
      </c>
      <c r="I206" s="39"/>
      <c r="J206" s="39">
        <v>10416.729988500001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225.244</v>
      </c>
      <c r="G207" s="39">
        <v>112.622</v>
      </c>
      <c r="H207" s="39">
        <v>11.2622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7293.4441449999986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2062.0164080000004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1148.9974989999998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4288.604198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35.599065999999993</v>
      </c>
      <c r="I213" s="39"/>
      <c r="J213" s="39">
        <v>2.6014710000000001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571.59999800000003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8754.2041200000003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53.575234999999999</v>
      </c>
      <c r="I216" s="39"/>
      <c r="J216" s="39"/>
      <c r="K216" s="39">
        <v>5.6848494468430015</v>
      </c>
      <c r="L216" s="39"/>
      <c r="M216" s="39">
        <v>80.316489999999988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1255.4721938268724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378.59134508200003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844.83273360378928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12104.4821373</v>
      </c>
      <c r="K222" s="39">
        <v>621.63518646515649</v>
      </c>
      <c r="L222" s="39"/>
      <c r="M222" s="39">
        <v>619.68438000000003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5566.6699999999992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317355.97842338297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/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317355.97842338297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36600.506673244236</v>
      </c>
      <c r="G238" s="42">
        <f t="shared" ref="G238:P238" si="26">SUM(G228,G204,G173,G155,G140,G128,G121,G236)</f>
        <v>5541.1242087629998</v>
      </c>
      <c r="H238" s="42">
        <f t="shared" si="26"/>
        <v>34993.034180773</v>
      </c>
      <c r="I238" s="42">
        <f t="shared" si="26"/>
        <v>4510.9744622639982</v>
      </c>
      <c r="J238" s="42">
        <f t="shared" si="26"/>
        <v>148610.65766484683</v>
      </c>
      <c r="K238" s="42">
        <f t="shared" si="26"/>
        <v>20576.546447129622</v>
      </c>
      <c r="L238" s="42">
        <f t="shared" si="26"/>
        <v>1374.3976</v>
      </c>
      <c r="M238" s="42">
        <f t="shared" si="26"/>
        <v>1728.3335947213448</v>
      </c>
      <c r="N238" s="42">
        <f t="shared" si="26"/>
        <v>0</v>
      </c>
      <c r="O238" s="42">
        <f t="shared" si="26"/>
        <v>317355.97842338297</v>
      </c>
      <c r="P238" s="43">
        <f t="shared" si="26"/>
        <v>48313.597798243325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9037.7359980000001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248.02413100000001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8789.711867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183.6218000007762</v>
      </c>
      <c r="I248" s="17">
        <f t="shared" si="29"/>
        <v>151.92241646729801</v>
      </c>
      <c r="J248" s="17">
        <f t="shared" si="29"/>
        <v>0</v>
      </c>
      <c r="K248" s="17">
        <f t="shared" si="29"/>
        <v>8.1159887002801021</v>
      </c>
      <c r="L248" s="17">
        <f t="shared" si="29"/>
        <v>0.114471492639264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6.5800000002900001</v>
      </c>
      <c r="I249" s="39">
        <v>7.008482446515</v>
      </c>
      <c r="J249" s="39"/>
      <c r="K249" s="39">
        <v>0.37406152413879629</v>
      </c>
      <c r="L249" s="39">
        <v>5.2759229900400002E-3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177.04180000048621</v>
      </c>
      <c r="I250" s="39">
        <v>144.91393402078302</v>
      </c>
      <c r="J250" s="39"/>
      <c r="K250" s="39">
        <v>7.7419271761413064</v>
      </c>
      <c r="L250" s="39">
        <v>0.109195569649224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6.3243082715999996</v>
      </c>
      <c r="I252" s="17">
        <f t="shared" si="30"/>
        <v>51.649857418496154</v>
      </c>
      <c r="J252" s="17">
        <f t="shared" si="30"/>
        <v>0</v>
      </c>
      <c r="K252" s="17">
        <f t="shared" si="30"/>
        <v>2.7976245346049042</v>
      </c>
      <c r="L252" s="17">
        <f t="shared" si="30"/>
        <v>3.4151264666640001E-3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0.93523295159999997</v>
      </c>
      <c r="I254" s="39">
        <v>22.939019743664158</v>
      </c>
      <c r="J254" s="39"/>
      <c r="K254" s="39">
        <v>0.41425208358170396</v>
      </c>
      <c r="L254" s="39">
        <v>5.0502579386400002E-4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5.3890753199999999</v>
      </c>
      <c r="I255" s="39">
        <v>28.710837674832</v>
      </c>
      <c r="J255" s="39"/>
      <c r="K255" s="39">
        <v>2.3833724510232002</v>
      </c>
      <c r="L255" s="39">
        <v>2.9101006727999998E-3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15981.769039000003</v>
      </c>
      <c r="I257" s="17">
        <f t="shared" si="31"/>
        <v>31.763857999999999</v>
      </c>
      <c r="J257" s="17">
        <f t="shared" si="31"/>
        <v>0</v>
      </c>
      <c r="K257" s="17">
        <f t="shared" si="31"/>
        <v>2.882E-3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15981.769039000003</v>
      </c>
      <c r="I258" s="39">
        <v>31.763857999999999</v>
      </c>
      <c r="J258" s="39"/>
      <c r="K258" s="39">
        <v>2.882E-3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6723.2661768599619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597.42681613851641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33.227195721444907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6092.6121650000005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2092.0978006534328</v>
      </c>
      <c r="I266" s="17">
        <f t="shared" si="33"/>
        <v>10096.737804159031</v>
      </c>
      <c r="J266" s="17">
        <f t="shared" si="33"/>
        <v>0</v>
      </c>
      <c r="K266" s="17">
        <f t="shared" si="33"/>
        <v>2.2827575632085404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1291.4052506534326</v>
      </c>
      <c r="I267" s="39">
        <v>6413.8717341590309</v>
      </c>
      <c r="J267" s="39"/>
      <c r="K267" s="39">
        <v>2.1891615632085406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800.6925500000001</v>
      </c>
      <c r="I268" s="39">
        <v>3682.8660699999996</v>
      </c>
      <c r="J268" s="39"/>
      <c r="K268" s="39">
        <v>9.3596000000000013E-2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24987.079124785774</v>
      </c>
      <c r="I272" s="42">
        <f t="shared" si="34"/>
        <v>19369.809934044824</v>
      </c>
      <c r="J272" s="42">
        <f t="shared" si="34"/>
        <v>0</v>
      </c>
      <c r="K272" s="42">
        <f t="shared" si="34"/>
        <v>13.199252798093546</v>
      </c>
      <c r="L272" s="42">
        <f t="shared" si="34"/>
        <v>0.117886619105928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69801.440446999986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7577.0010000000002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4550.0399969999999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8233.3803439999974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2403.5112949999993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232.1039980000001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1171.5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11056.532203000001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30485.075610999989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4092.2959989999995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15771.783396000001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15102.522052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368.22434399999986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301.03699999999998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43131.412227999994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7703.1186289999996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2160.8110019999999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12488.159999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2103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4651.7258819999997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3977.9999989999988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6906.2135440000011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560.06841099999997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1374.7761530000002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1205.538609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134881.504376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44.677346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36.810974000000002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13395.381543999998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7552.9640440000003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5393.4718509999984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720.17087599999991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473.00900000000001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107265.01874099999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1591.9161860000002</v>
      </c>
      <c r="M326" s="17">
        <f t="shared" si="41"/>
        <v>55.290001999999994</v>
      </c>
      <c r="N326" s="17">
        <f t="shared" si="41"/>
        <v>226756.54096150002</v>
      </c>
      <c r="O326" s="18">
        <f t="shared" si="41"/>
        <v>15120777.676668456</v>
      </c>
      <c r="P326" s="19">
        <f t="shared" si="41"/>
        <v>596.60170530000005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1587.8610040000001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14533012.798719693</v>
      </c>
      <c r="P328" s="24">
        <v>533.76571450000006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55.290001999999994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135393.67370450997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162963.65588117999</v>
      </c>
      <c r="P331" s="24">
        <v>62.835990799999983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289407.54836307192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224863.32216450002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4.0551819999999994</v>
      </c>
      <c r="M334" s="23"/>
      <c r="N334" s="23">
        <v>1893.2187970000004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12.181474999999999</v>
      </c>
      <c r="G336" s="17">
        <f t="shared" ref="G336:P336" si="42">SUM(G337:G339)</f>
        <v>91.813734000000025</v>
      </c>
      <c r="H336" s="17">
        <f t="shared" si="42"/>
        <v>244.05699800000002</v>
      </c>
      <c r="I336" s="17">
        <f t="shared" si="42"/>
        <v>0</v>
      </c>
      <c r="J336" s="17">
        <f t="shared" si="42"/>
        <v>2807.2577499999993</v>
      </c>
      <c r="K336" s="17">
        <f t="shared" si="42"/>
        <v>0</v>
      </c>
      <c r="L336" s="17">
        <f t="shared" si="42"/>
        <v>0</v>
      </c>
      <c r="M336" s="17">
        <f t="shared" si="42"/>
        <v>209.26374700000002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12.181474999999999</v>
      </c>
      <c r="G337" s="23">
        <v>1.0487339999999998</v>
      </c>
      <c r="H337" s="23"/>
      <c r="I337" s="23"/>
      <c r="J337" s="23">
        <v>28.840248000000003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90.765000000000029</v>
      </c>
      <c r="H338" s="23">
        <v>244.05699800000002</v>
      </c>
      <c r="I338" s="23"/>
      <c r="J338" s="23">
        <v>2778.4175019999993</v>
      </c>
      <c r="K338" s="23"/>
      <c r="L338" s="23"/>
      <c r="M338" s="23">
        <v>209.26374700000002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12.181474999999999</v>
      </c>
      <c r="G341" s="27">
        <f t="shared" ref="G341:P341" si="43">SUM(G326,G313,G294,G288,G277,G336)</f>
        <v>91.813734000000025</v>
      </c>
      <c r="H341" s="27">
        <f t="shared" si="43"/>
        <v>263830.197445</v>
      </c>
      <c r="I341" s="27">
        <f t="shared" si="43"/>
        <v>0</v>
      </c>
      <c r="J341" s="27">
        <f t="shared" si="43"/>
        <v>2807.2577499999993</v>
      </c>
      <c r="K341" s="27">
        <f t="shared" si="43"/>
        <v>0</v>
      </c>
      <c r="L341" s="27">
        <f t="shared" si="43"/>
        <v>1591.9161860000002</v>
      </c>
      <c r="M341" s="27">
        <f t="shared" si="43"/>
        <v>264.55374900000004</v>
      </c>
      <c r="N341" s="27">
        <f t="shared" si="43"/>
        <v>226756.54096150002</v>
      </c>
      <c r="O341" s="27">
        <f t="shared" si="43"/>
        <v>15120777.676668456</v>
      </c>
      <c r="P341" s="28">
        <f t="shared" si="43"/>
        <v>596.60170530000005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183.749911</v>
      </c>
      <c r="G346" s="17">
        <f t="shared" si="45"/>
        <v>170360.01045900001</v>
      </c>
      <c r="H346" s="17">
        <f t="shared" si="45"/>
        <v>16198.903849000002</v>
      </c>
      <c r="I346" s="17">
        <f t="shared" si="45"/>
        <v>1795.9978940000001</v>
      </c>
      <c r="J346" s="17">
        <f t="shared" si="45"/>
        <v>170664.98379500001</v>
      </c>
      <c r="K346" s="17">
        <f t="shared" si="45"/>
        <v>48870.014834000001</v>
      </c>
      <c r="L346" s="17">
        <f t="shared" si="45"/>
        <v>1901.8519440000002</v>
      </c>
      <c r="M346" s="17">
        <f t="shared" si="45"/>
        <v>2986.6669740000002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70.506329999999991</v>
      </c>
      <c r="G347" s="23">
        <v>74975.48404000001</v>
      </c>
      <c r="H347" s="23">
        <v>2164.4996159999996</v>
      </c>
      <c r="I347" s="23">
        <v>210.47147899999996</v>
      </c>
      <c r="J347" s="23">
        <v>37725.750186000012</v>
      </c>
      <c r="K347" s="23">
        <v>18637.362218999999</v>
      </c>
      <c r="L347" s="23">
        <v>453.08243299999975</v>
      </c>
      <c r="M347" s="23">
        <v>1849.82554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25.694132999999994</v>
      </c>
      <c r="G348" s="23">
        <v>21730.682439999997</v>
      </c>
      <c r="H348" s="23">
        <v>1596.6440360000004</v>
      </c>
      <c r="I348" s="23">
        <v>75.705631999999994</v>
      </c>
      <c r="J348" s="23">
        <v>16819.472547999998</v>
      </c>
      <c r="K348" s="23">
        <v>6822.4975650000006</v>
      </c>
      <c r="L348" s="23">
        <v>159.87169199999997</v>
      </c>
      <c r="M348" s="23">
        <v>557.43259799999998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87.549447999999998</v>
      </c>
      <c r="G349" s="23">
        <v>73653.843978999997</v>
      </c>
      <c r="H349" s="23">
        <v>12437.760197000003</v>
      </c>
      <c r="I349" s="23">
        <v>1509.8207830000001</v>
      </c>
      <c r="J349" s="23">
        <v>116119.76106100001</v>
      </c>
      <c r="K349" s="23">
        <v>23410.155050000001</v>
      </c>
      <c r="L349" s="23">
        <v>1288.8978190000005</v>
      </c>
      <c r="M349" s="23">
        <v>579.40883599999995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24.291854000000001</v>
      </c>
      <c r="G351" s="17">
        <f t="shared" si="46"/>
        <v>25655.714238</v>
      </c>
      <c r="H351" s="17">
        <f t="shared" si="46"/>
        <v>2368.8020209999995</v>
      </c>
      <c r="I351" s="17">
        <f t="shared" si="46"/>
        <v>77.018047999999993</v>
      </c>
      <c r="J351" s="17">
        <f t="shared" si="46"/>
        <v>25910.478760000002</v>
      </c>
      <c r="K351" s="17">
        <f t="shared" si="46"/>
        <v>6042.5334269999994</v>
      </c>
      <c r="L351" s="17">
        <f t="shared" si="46"/>
        <v>172.29606100000001</v>
      </c>
      <c r="M351" s="17">
        <f t="shared" si="46"/>
        <v>27.654208999999994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10.216972999999999</v>
      </c>
      <c r="G352" s="23">
        <v>10963.542007</v>
      </c>
      <c r="H352" s="23">
        <v>565.78382699999997</v>
      </c>
      <c r="I352" s="23">
        <v>14.789485000000001</v>
      </c>
      <c r="J352" s="23">
        <v>10662.973023000002</v>
      </c>
      <c r="K352" s="23">
        <v>2539.7257479999994</v>
      </c>
      <c r="L352" s="23">
        <v>38.067275000000009</v>
      </c>
      <c r="M352" s="23">
        <v>12.140483999999997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2.6174470000000003</v>
      </c>
      <c r="G353" s="23">
        <v>3094.0346839999997</v>
      </c>
      <c r="H353" s="23">
        <v>319.982147</v>
      </c>
      <c r="I353" s="23">
        <v>8.5549680000000006</v>
      </c>
      <c r="J353" s="23">
        <v>2745.2507260000002</v>
      </c>
      <c r="K353" s="23">
        <v>653.37437399999988</v>
      </c>
      <c r="L353" s="23">
        <v>13.857765000000002</v>
      </c>
      <c r="M353" s="23">
        <v>4.0589439999999986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11.457433999999999</v>
      </c>
      <c r="G354" s="23">
        <v>11598.137546999998</v>
      </c>
      <c r="H354" s="23">
        <v>1483.0360469999996</v>
      </c>
      <c r="I354" s="23">
        <v>53.673594999999999</v>
      </c>
      <c r="J354" s="23">
        <v>12502.255010999999</v>
      </c>
      <c r="K354" s="23">
        <v>2849.433305</v>
      </c>
      <c r="L354" s="23">
        <v>120.37102100000001</v>
      </c>
      <c r="M354" s="23">
        <v>11.454780999999997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66.133947000000006</v>
      </c>
      <c r="G356" s="17">
        <f t="shared" si="47"/>
        <v>128446.10762900001</v>
      </c>
      <c r="H356" s="17">
        <f t="shared" si="47"/>
        <v>3495.6469729999999</v>
      </c>
      <c r="I356" s="17">
        <f t="shared" si="47"/>
        <v>916.91396799999995</v>
      </c>
      <c r="J356" s="17">
        <f t="shared" si="47"/>
        <v>32846.037673000013</v>
      </c>
      <c r="K356" s="17">
        <f t="shared" si="47"/>
        <v>16532.630626000002</v>
      </c>
      <c r="L356" s="17">
        <f t="shared" si="47"/>
        <v>481.20384800000005</v>
      </c>
      <c r="M356" s="17">
        <f t="shared" si="47"/>
        <v>130.78644600000001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41.984118000000009</v>
      </c>
      <c r="G357" s="23">
        <v>77690.302008999992</v>
      </c>
      <c r="H357" s="23">
        <v>1616.7180220000007</v>
      </c>
      <c r="I357" s="23">
        <v>469.54170200000004</v>
      </c>
      <c r="J357" s="23">
        <v>19293.549673000016</v>
      </c>
      <c r="K357" s="23">
        <v>10387.758869000003</v>
      </c>
      <c r="L357" s="23">
        <v>323.53369100000003</v>
      </c>
      <c r="M357" s="23">
        <v>88.331283999999997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12.306055000000004</v>
      </c>
      <c r="G358" s="23">
        <v>23484.783969999997</v>
      </c>
      <c r="H358" s="23">
        <v>553.22118999999998</v>
      </c>
      <c r="I358" s="23">
        <v>142.56583599999996</v>
      </c>
      <c r="J358" s="23">
        <v>5674.930064000001</v>
      </c>
      <c r="K358" s="23">
        <v>3044.7085980000002</v>
      </c>
      <c r="L358" s="23">
        <v>107.89062600000004</v>
      </c>
      <c r="M358" s="23">
        <v>24.529464000000008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11.843773999999996</v>
      </c>
      <c r="G359" s="23">
        <v>27271.021650000002</v>
      </c>
      <c r="H359" s="23">
        <v>1325.7077609999994</v>
      </c>
      <c r="I359" s="23">
        <v>304.80642999999998</v>
      </c>
      <c r="J359" s="23">
        <v>7877.5579360000011</v>
      </c>
      <c r="K359" s="23">
        <v>3100.1631590000011</v>
      </c>
      <c r="L359" s="23">
        <v>49.779530999999984</v>
      </c>
      <c r="M359" s="23">
        <v>17.925698000000001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0.53978300000000001</v>
      </c>
      <c r="G361" s="17">
        <v>1026.5189270000001</v>
      </c>
      <c r="H361" s="17">
        <v>7004.6836749999993</v>
      </c>
      <c r="I361" s="17">
        <v>77.723838000000015</v>
      </c>
      <c r="J361" s="17">
        <v>12222.216351999999</v>
      </c>
      <c r="K361" s="17">
        <v>189.92680800000002</v>
      </c>
      <c r="L361" s="17">
        <v>3.2018390000000005</v>
      </c>
      <c r="M361" s="17">
        <v>3.2018390000000005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4.1457720000000009</v>
      </c>
      <c r="G363" s="17">
        <f t="shared" si="48"/>
        <v>2306.5010739999998</v>
      </c>
      <c r="H363" s="17">
        <f t="shared" si="48"/>
        <v>5599.4085510000004</v>
      </c>
      <c r="I363" s="17">
        <f t="shared" si="48"/>
        <v>1478.5430430000001</v>
      </c>
      <c r="J363" s="17">
        <f t="shared" si="48"/>
        <v>81989.682586999988</v>
      </c>
      <c r="K363" s="17">
        <f t="shared" si="48"/>
        <v>1387.5517030000001</v>
      </c>
      <c r="L363" s="17">
        <f t="shared" si="48"/>
        <v>27.446487000000005</v>
      </c>
      <c r="M363" s="17">
        <f t="shared" si="48"/>
        <v>27.446487000000005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0.83552199999999999</v>
      </c>
      <c r="G364" s="23">
        <v>913.90225399999986</v>
      </c>
      <c r="H364" s="23">
        <v>1122.2402</v>
      </c>
      <c r="I364" s="23">
        <v>283.21645199999989</v>
      </c>
      <c r="J364" s="23">
        <v>33166.708858999998</v>
      </c>
      <c r="K364" s="23">
        <v>279.62149000000011</v>
      </c>
      <c r="L364" s="23">
        <v>5.2422189999999995</v>
      </c>
      <c r="M364" s="23">
        <v>5.2422189999999995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0.24944000000000005</v>
      </c>
      <c r="G365" s="23">
        <v>238.66842199999994</v>
      </c>
      <c r="H365" s="23">
        <v>414.70822800000019</v>
      </c>
      <c r="I365" s="23">
        <v>114.75509400000001</v>
      </c>
      <c r="J365" s="23">
        <v>8348.5422010000002</v>
      </c>
      <c r="K365" s="23">
        <v>83.509809999999973</v>
      </c>
      <c r="L365" s="23">
        <v>2.0310760000000001</v>
      </c>
      <c r="M365" s="23">
        <v>2.0310760000000001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3.0608100000000005</v>
      </c>
      <c r="G366" s="23">
        <v>1153.930398</v>
      </c>
      <c r="H366" s="23">
        <v>4062.4601230000007</v>
      </c>
      <c r="I366" s="23">
        <v>1080.5714970000001</v>
      </c>
      <c r="J366" s="23">
        <v>40474.431527000001</v>
      </c>
      <c r="K366" s="23">
        <v>1024.4204030000001</v>
      </c>
      <c r="L366" s="23">
        <v>20.173192000000004</v>
      </c>
      <c r="M366" s="23">
        <v>20.173192000000004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4489.977159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278.861267</v>
      </c>
      <c r="G374" s="27">
        <f t="shared" ref="G374:P374" si="49">SUM(G372,G370,G368,G363,G361,G356,G351,G346)</f>
        <v>327794.852327</v>
      </c>
      <c r="H374" s="27">
        <f t="shared" si="49"/>
        <v>39157.422227999996</v>
      </c>
      <c r="I374" s="27">
        <f t="shared" si="49"/>
        <v>4346.1967910000003</v>
      </c>
      <c r="J374" s="27">
        <f t="shared" si="49"/>
        <v>323633.39916700003</v>
      </c>
      <c r="K374" s="27">
        <f t="shared" si="49"/>
        <v>73022.65739800001</v>
      </c>
      <c r="L374" s="27">
        <f t="shared" si="49"/>
        <v>2586.0001790000006</v>
      </c>
      <c r="M374" s="27">
        <f t="shared" si="49"/>
        <v>3175.7559550000001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166.95299299999999</v>
      </c>
      <c r="G379" s="17">
        <v>3474.169727</v>
      </c>
      <c r="H379" s="17">
        <v>89.081399000000005</v>
      </c>
      <c r="I379" s="17">
        <v>12.50831</v>
      </c>
      <c r="J379" s="17">
        <v>928.69018700000004</v>
      </c>
      <c r="K379" s="17">
        <v>472.40017799999998</v>
      </c>
      <c r="L379" s="17">
        <v>13.356076000000002</v>
      </c>
      <c r="M379" s="17">
        <v>0.85782800000000003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1.6175250000000001</v>
      </c>
      <c r="G381" s="17">
        <f t="shared" si="51"/>
        <v>4237.9169770000008</v>
      </c>
      <c r="H381" s="17">
        <f t="shared" si="51"/>
        <v>376.07469900000012</v>
      </c>
      <c r="I381" s="17">
        <f t="shared" si="51"/>
        <v>14.465527000000003</v>
      </c>
      <c r="J381" s="17">
        <f t="shared" si="51"/>
        <v>865.37617599999999</v>
      </c>
      <c r="K381" s="17">
        <f t="shared" si="51"/>
        <v>258.29537600000003</v>
      </c>
      <c r="L381" s="17">
        <f t="shared" si="51"/>
        <v>1.9410330000000002</v>
      </c>
      <c r="M381" s="17">
        <f t="shared" si="51"/>
        <v>0.56613100000000016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5.5444000000000014E-2</v>
      </c>
      <c r="G382" s="23">
        <v>145.26150200000004</v>
      </c>
      <c r="H382" s="23">
        <v>12.890575999999996</v>
      </c>
      <c r="I382" s="23">
        <v>0.49582999999999988</v>
      </c>
      <c r="J382" s="23">
        <v>29.662175999999995</v>
      </c>
      <c r="K382" s="23">
        <v>8.853491</v>
      </c>
      <c r="L382" s="23">
        <v>6.6535000000000011E-2</v>
      </c>
      <c r="M382" s="23">
        <v>1.9404999999999999E-2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1.5620810000000001</v>
      </c>
      <c r="G384" s="23">
        <v>4092.6554750000005</v>
      </c>
      <c r="H384" s="23">
        <v>363.18412300000011</v>
      </c>
      <c r="I384" s="23">
        <v>13.969697000000004</v>
      </c>
      <c r="J384" s="23">
        <v>835.71399999999994</v>
      </c>
      <c r="K384" s="23">
        <v>249.44188500000001</v>
      </c>
      <c r="L384" s="23">
        <v>1.8744980000000002</v>
      </c>
      <c r="M384" s="23">
        <v>0.54672600000000016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231206.47099699994</v>
      </c>
      <c r="G392" s="17">
        <f t="shared" si="53"/>
        <v>634889.88355100004</v>
      </c>
      <c r="H392" s="17">
        <f t="shared" si="53"/>
        <v>16780.363410000005</v>
      </c>
      <c r="I392" s="17">
        <f t="shared" si="53"/>
        <v>2816.5570210000001</v>
      </c>
      <c r="J392" s="17">
        <f t="shared" si="53"/>
        <v>36752.603007999998</v>
      </c>
      <c r="K392" s="17">
        <f t="shared" si="53"/>
        <v>31123.289648999995</v>
      </c>
      <c r="L392" s="17">
        <f t="shared" si="53"/>
        <v>804.73056500000018</v>
      </c>
      <c r="M392" s="17">
        <f t="shared" si="53"/>
        <v>68.44064800000001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4692.5798779999996</v>
      </c>
      <c r="G393" s="23">
        <v>25111.905232000001</v>
      </c>
      <c r="H393" s="23">
        <v>1655.549231</v>
      </c>
      <c r="I393" s="23">
        <v>249.801669</v>
      </c>
      <c r="J393" s="23">
        <v>3472.8822460000001</v>
      </c>
      <c r="K393" s="23">
        <v>2663.0175709999999</v>
      </c>
      <c r="L393" s="23">
        <v>71.371894999999995</v>
      </c>
      <c r="M393" s="23">
        <v>5.8400280000000002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688.89363899999978</v>
      </c>
      <c r="G394" s="23">
        <v>12064.469220000003</v>
      </c>
      <c r="H394" s="23">
        <v>673.52138300000001</v>
      </c>
      <c r="I394" s="23">
        <v>103.919605</v>
      </c>
      <c r="J394" s="23">
        <v>1528.1555969999997</v>
      </c>
      <c r="K394" s="23">
        <v>1100.0632409999996</v>
      </c>
      <c r="L394" s="23">
        <v>29.691311999999996</v>
      </c>
      <c r="M394" s="23">
        <v>2.4111269999999991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225824.99747999993</v>
      </c>
      <c r="G395" s="23">
        <v>597713.50909900002</v>
      </c>
      <c r="H395" s="23">
        <v>14451.292796000003</v>
      </c>
      <c r="I395" s="23">
        <v>2462.8357470000001</v>
      </c>
      <c r="J395" s="23">
        <v>31751.565165</v>
      </c>
      <c r="K395" s="23">
        <v>27360.208836999995</v>
      </c>
      <c r="L395" s="23">
        <v>703.66735800000015</v>
      </c>
      <c r="M395" s="23">
        <v>60.189493000000006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4301.6750697638363</v>
      </c>
      <c r="G397" s="17">
        <f t="shared" si="54"/>
        <v>76341.88633100217</v>
      </c>
      <c r="H397" s="17">
        <f t="shared" si="54"/>
        <v>2288.5771487564489</v>
      </c>
      <c r="I397" s="17">
        <f t="shared" si="54"/>
        <v>122.13530372598979</v>
      </c>
      <c r="J397" s="17">
        <f t="shared" si="54"/>
        <v>21175.990482781919</v>
      </c>
      <c r="K397" s="17">
        <f t="shared" si="54"/>
        <v>16129.953448937702</v>
      </c>
      <c r="L397" s="17">
        <f t="shared" si="54"/>
        <v>438.33915445212551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165.23267731093424</v>
      </c>
      <c r="G398" s="23">
        <v>2584.0819233735274</v>
      </c>
      <c r="H398" s="23">
        <v>287.47134746577382</v>
      </c>
      <c r="I398" s="23">
        <v>42.094980087186165</v>
      </c>
      <c r="J398" s="23">
        <v>2300.0402754338338</v>
      </c>
      <c r="K398" s="23">
        <v>619.57387972845902</v>
      </c>
      <c r="L398" s="23">
        <v>16.837992035215905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314.39300280932372</v>
      </c>
      <c r="G399" s="23">
        <v>5325.9675414880921</v>
      </c>
      <c r="H399" s="23">
        <v>490.6356624410293</v>
      </c>
      <c r="I399" s="23">
        <v>80.040323638803613</v>
      </c>
      <c r="J399" s="23">
        <v>3395.0003695033129</v>
      </c>
      <c r="K399" s="23">
        <v>1178.1582734861333</v>
      </c>
      <c r="L399" s="23">
        <v>32.01612945547182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584.62125980579106</v>
      </c>
      <c r="G400" s="23">
        <v>10356.363534244254</v>
      </c>
      <c r="H400" s="23">
        <v>407.02691321378416</v>
      </c>
      <c r="I400" s="23">
        <v>0</v>
      </c>
      <c r="J400" s="23">
        <v>6875.556832096061</v>
      </c>
      <c r="K400" s="23">
        <v>2191.9376126657139</v>
      </c>
      <c r="L400" s="23">
        <v>59.575690026142752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3237.4281298377873</v>
      </c>
      <c r="G401" s="23">
        <v>58075.473331896304</v>
      </c>
      <c r="H401" s="23">
        <v>1103.4432256358614</v>
      </c>
      <c r="I401" s="23">
        <v>0</v>
      </c>
      <c r="J401" s="23">
        <v>8605.3930057487105</v>
      </c>
      <c r="K401" s="23">
        <v>12140.283683057396</v>
      </c>
      <c r="L401" s="23">
        <v>329.909342935295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47.649050000000003</v>
      </c>
      <c r="G403" s="17">
        <v>59495.014228</v>
      </c>
      <c r="H403" s="17">
        <v>5556.0451480000011</v>
      </c>
      <c r="I403" s="17">
        <v>136.30980799999998</v>
      </c>
      <c r="J403" s="17">
        <v>21198.36304700001</v>
      </c>
      <c r="K403" s="17">
        <v>7528.5514830000002</v>
      </c>
      <c r="L403" s="17">
        <v>327.20984400000003</v>
      </c>
      <c r="M403" s="17">
        <v>18.823071000000002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9.1907889999999988</v>
      </c>
      <c r="G405" s="17">
        <v>372.45586199999997</v>
      </c>
      <c r="H405" s="17">
        <v>554.43856399999981</v>
      </c>
      <c r="I405" s="17">
        <v>40.250329000000015</v>
      </c>
      <c r="J405" s="17">
        <v>3173.3919260000002</v>
      </c>
      <c r="K405" s="17">
        <v>78.628419999999977</v>
      </c>
      <c r="L405" s="17">
        <v>2.9237660000000014</v>
      </c>
      <c r="M405" s="17">
        <v>0.180974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16.906270000000006</v>
      </c>
      <c r="G407" s="17">
        <v>18902.994231999994</v>
      </c>
      <c r="H407" s="17">
        <v>1785.7455949999999</v>
      </c>
      <c r="I407" s="17">
        <v>43.838364000000006</v>
      </c>
      <c r="J407" s="17">
        <v>6999.0713480000022</v>
      </c>
      <c r="K407" s="17">
        <v>2671.1899800000001</v>
      </c>
      <c r="L407" s="17">
        <v>114.91683799999997</v>
      </c>
      <c r="M407" s="17">
        <v>6.7625119999999992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>
        <v>16.000001000000005</v>
      </c>
      <c r="G411" s="17">
        <v>22.120002000000007</v>
      </c>
      <c r="H411" s="17">
        <v>1818.312005</v>
      </c>
      <c r="I411" s="17">
        <v>136.86399900000004</v>
      </c>
      <c r="J411" s="17">
        <v>4966.3440020000007</v>
      </c>
      <c r="K411" s="17">
        <v>25.57600200000001</v>
      </c>
      <c r="L411" s="17">
        <v>0.13600199999999998</v>
      </c>
      <c r="M411" s="17">
        <v>2.3998000000000009E-2</v>
      </c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235766.46269476379</v>
      </c>
      <c r="G413" s="27">
        <f t="shared" ref="G413:P413" si="55">SUM(G411,G409,G407,G405,G403,G397,G392,G386,G381,G379)</f>
        <v>797736.4409100021</v>
      </c>
      <c r="H413" s="27">
        <f t="shared" si="55"/>
        <v>29248.637968756455</v>
      </c>
      <c r="I413" s="27">
        <f t="shared" si="55"/>
        <v>3322.92866172599</v>
      </c>
      <c r="J413" s="27">
        <f t="shared" si="55"/>
        <v>96059.830176781936</v>
      </c>
      <c r="K413" s="27">
        <f t="shared" si="55"/>
        <v>58287.884536937709</v>
      </c>
      <c r="L413" s="27">
        <f t="shared" si="55"/>
        <v>1703.5532784521258</v>
      </c>
      <c r="M413" s="27">
        <f t="shared" si="55"/>
        <v>95.655162000000004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4055.5351936203569</v>
      </c>
      <c r="G418" s="17">
        <f t="shared" ref="G418:P418" si="57">SUM(G419:G427)</f>
        <v>5412.3199329178469</v>
      </c>
      <c r="H418" s="17">
        <f t="shared" si="57"/>
        <v>2681.5018639144741</v>
      </c>
      <c r="I418" s="17">
        <f t="shared" si="57"/>
        <v>262.58771036742809</v>
      </c>
      <c r="J418" s="17">
        <f t="shared" si="57"/>
        <v>2305.1471001618802</v>
      </c>
      <c r="K418" s="17">
        <f t="shared" si="57"/>
        <v>1889.2730753929429</v>
      </c>
      <c r="L418" s="17">
        <f t="shared" si="57"/>
        <v>186.76362354475052</v>
      </c>
      <c r="M418" s="17">
        <f t="shared" si="57"/>
        <v>19.499000000000006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125.80061403616151</v>
      </c>
      <c r="G419" s="23">
        <v>1585.8715607432157</v>
      </c>
      <c r="H419" s="23">
        <v>14.503557364519825</v>
      </c>
      <c r="I419" s="23">
        <v>0.43095549812657608</v>
      </c>
      <c r="J419" s="23">
        <v>190.3874768462</v>
      </c>
      <c r="K419" s="23">
        <v>1121.83949471139</v>
      </c>
      <c r="L419" s="23">
        <v>103.96712223091595</v>
      </c>
      <c r="M419" s="23">
        <v>19.499000000000006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1.3834894857780398</v>
      </c>
      <c r="G420" s="23">
        <v>245.30675884680832</v>
      </c>
      <c r="H420" s="23">
        <v>2450.6874557191268</v>
      </c>
      <c r="I420" s="23">
        <v>0.1957012612191518</v>
      </c>
      <c r="J420" s="23">
        <v>4.8567257868048284</v>
      </c>
      <c r="K420" s="23">
        <v>56.13417221083894</v>
      </c>
      <c r="L420" s="23">
        <v>4.2564016612191518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3547.8716064</v>
      </c>
      <c r="G421" s="23">
        <v>3369.4874547999998</v>
      </c>
      <c r="H421" s="23">
        <v>149.23383272999999</v>
      </c>
      <c r="I421" s="23"/>
      <c r="J421" s="23">
        <v>837.43433520000008</v>
      </c>
      <c r="K421" s="23">
        <v>312.37599999999998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160.10833654968562</v>
      </c>
      <c r="G422" s="23"/>
      <c r="H422" s="23"/>
      <c r="I422" s="23">
        <v>2.1608009499999996</v>
      </c>
      <c r="J422" s="23"/>
      <c r="K422" s="23">
        <v>353.52650400000005</v>
      </c>
      <c r="L422" s="23">
        <v>0.21608049500000001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220.15382199999996</v>
      </c>
      <c r="G423" s="23">
        <v>188.24991200000002</v>
      </c>
      <c r="H423" s="23">
        <v>36.985844000000007</v>
      </c>
      <c r="I423" s="23">
        <v>7.3212143000000003</v>
      </c>
      <c r="J423" s="23">
        <v>1167.149453</v>
      </c>
      <c r="K423" s="23"/>
      <c r="L423" s="23">
        <v>77.840101000000004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0.21732514873183228</v>
      </c>
      <c r="G424" s="23">
        <v>23.404246527822394</v>
      </c>
      <c r="H424" s="23">
        <v>30.091174100827761</v>
      </c>
      <c r="I424" s="23">
        <v>252.47903835808233</v>
      </c>
      <c r="J424" s="23">
        <v>105.31910932887507</v>
      </c>
      <c r="K424" s="23">
        <v>45.396904470713892</v>
      </c>
      <c r="L424" s="23">
        <v>0.48391815761542978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12.848376000000002</v>
      </c>
      <c r="H429" s="17">
        <f t="shared" si="58"/>
        <v>4460.1170030000012</v>
      </c>
      <c r="I429" s="17">
        <f t="shared" si="58"/>
        <v>446011.70045999996</v>
      </c>
      <c r="J429" s="17">
        <f t="shared" si="58"/>
        <v>237.289188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12.848376000000002</v>
      </c>
      <c r="H430" s="35">
        <v>4101.1480280000014</v>
      </c>
      <c r="I430" s="35">
        <v>410114.80299</v>
      </c>
      <c r="J430" s="35">
        <v>237.289188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358.968975</v>
      </c>
      <c r="I431" s="23">
        <v>35896.897469999996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1347.248335</v>
      </c>
      <c r="G434" s="17">
        <v>35382.995689000003</v>
      </c>
      <c r="H434" s="17">
        <v>7090.7806999999993</v>
      </c>
      <c r="I434" s="17">
        <v>7740.428191</v>
      </c>
      <c r="J434" s="17">
        <v>445868.29038100009</v>
      </c>
      <c r="K434" s="17"/>
      <c r="L434" s="17">
        <v>744.53271800000016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12.617291000000002</v>
      </c>
      <c r="G436" s="17">
        <f t="shared" si="59"/>
        <v>92.117367999999971</v>
      </c>
      <c r="H436" s="17">
        <f t="shared" si="59"/>
        <v>1.4515459999999998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12.617291000000002</v>
      </c>
      <c r="G437" s="23">
        <v>92.117367999999971</v>
      </c>
      <c r="H437" s="23">
        <v>1.4515459999999998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13.626825</v>
      </c>
      <c r="H440" s="17">
        <f t="shared" si="60"/>
        <v>118.93709808800001</v>
      </c>
      <c r="I440" s="17">
        <f t="shared" si="60"/>
        <v>104927.20926700003</v>
      </c>
      <c r="J440" s="17">
        <f t="shared" si="60"/>
        <v>251.61897300000001</v>
      </c>
      <c r="K440" s="17">
        <f t="shared" si="60"/>
        <v>0</v>
      </c>
      <c r="L440" s="17">
        <f t="shared" si="60"/>
        <v>4004.44877</v>
      </c>
      <c r="M440" s="17">
        <f t="shared" si="60"/>
        <v>4484.7735429999993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2.8926379999999998</v>
      </c>
      <c r="H441" s="23">
        <v>22.774302088000002</v>
      </c>
      <c r="I441" s="23">
        <v>47085.707566000012</v>
      </c>
      <c r="J441" s="23">
        <v>53.422499000000002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6.8275189999999997</v>
      </c>
      <c r="H442" s="23">
        <v>74.509413000000023</v>
      </c>
      <c r="I442" s="23">
        <v>40695.196456999991</v>
      </c>
      <c r="J442" s="23">
        <v>126.04646200000001</v>
      </c>
      <c r="K442" s="23"/>
      <c r="L442" s="23">
        <v>3014.4619699999998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21.653382999999991</v>
      </c>
      <c r="I443" s="23">
        <v>31.397408000000006</v>
      </c>
      <c r="J443" s="23"/>
      <c r="K443" s="23"/>
      <c r="L443" s="23"/>
      <c r="M443" s="23">
        <v>2.5964689999999995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16499.780000000006</v>
      </c>
      <c r="J444" s="23"/>
      <c r="K444" s="23"/>
      <c r="L444" s="23">
        <v>989.98680000000002</v>
      </c>
      <c r="M444" s="23">
        <v>989.98680000000002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3.9066680000000003</v>
      </c>
      <c r="H445" s="23"/>
      <c r="I445" s="23">
        <v>615.12783599999989</v>
      </c>
      <c r="J445" s="23">
        <v>72.150012000000004</v>
      </c>
      <c r="K445" s="23"/>
      <c r="L445" s="23"/>
      <c r="M445" s="23">
        <v>184.869823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3307.3204509999991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5415.4008196203567</v>
      </c>
      <c r="G449" s="27">
        <f t="shared" ref="G449:P449" si="61">SUM(G440,G436,G434,G429,G418)</f>
        <v>40913.908190917849</v>
      </c>
      <c r="H449" s="27">
        <f t="shared" si="61"/>
        <v>14352.788211002475</v>
      </c>
      <c r="I449" s="27">
        <f t="shared" si="61"/>
        <v>558941.92562836735</v>
      </c>
      <c r="J449" s="27">
        <f t="shared" si="61"/>
        <v>448662.34564216196</v>
      </c>
      <c r="K449" s="27">
        <f t="shared" si="61"/>
        <v>1889.2730753929429</v>
      </c>
      <c r="L449" s="27">
        <f t="shared" si="61"/>
        <v>4935.7451115447511</v>
      </c>
      <c r="M449" s="27">
        <f t="shared" si="61"/>
        <v>4504.2725429999991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65125.842971000005</v>
      </c>
      <c r="H454" s="17">
        <f t="shared" si="63"/>
        <v>37762.042496999995</v>
      </c>
      <c r="I454" s="17">
        <f t="shared" si="63"/>
        <v>18071.665244000003</v>
      </c>
      <c r="J454" s="17">
        <f t="shared" si="63"/>
        <v>0</v>
      </c>
      <c r="K454" s="17">
        <f t="shared" si="63"/>
        <v>484.62161200000003</v>
      </c>
      <c r="L454" s="17">
        <f t="shared" si="63"/>
        <v>18323.145896999999</v>
      </c>
      <c r="M454" s="17">
        <f t="shared" si="63"/>
        <v>225011.64602999992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10663.516107999998</v>
      </c>
      <c r="H455" s="23"/>
      <c r="I455" s="23"/>
      <c r="J455" s="23"/>
      <c r="K455" s="23">
        <v>139.23632799999999</v>
      </c>
      <c r="L455" s="23">
        <v>6883.7841379999991</v>
      </c>
      <c r="M455" s="23">
        <v>21043.809371000003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37874.896242000003</v>
      </c>
      <c r="H456" s="23">
        <v>27029.891417999996</v>
      </c>
      <c r="I456" s="23"/>
      <c r="J456" s="23"/>
      <c r="K456" s="23">
        <v>275.65784000000002</v>
      </c>
      <c r="L456" s="23">
        <v>8224.8475129999988</v>
      </c>
      <c r="M456" s="23">
        <v>163592.50093099993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832.05448800000011</v>
      </c>
      <c r="H457" s="23"/>
      <c r="I457" s="23">
        <v>18071.665244000003</v>
      </c>
      <c r="J457" s="23"/>
      <c r="K457" s="23">
        <v>11.946827000000003</v>
      </c>
      <c r="L457" s="23">
        <v>130.773032</v>
      </c>
      <c r="M457" s="23">
        <v>880.44594600000016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2255.367659</v>
      </c>
      <c r="H458" s="23"/>
      <c r="I458" s="23"/>
      <c r="J458" s="23"/>
      <c r="K458" s="23">
        <v>28.647497999999995</v>
      </c>
      <c r="L458" s="23">
        <v>509.80744399999992</v>
      </c>
      <c r="M458" s="23">
        <v>4121.4161400000003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13500.008474</v>
      </c>
      <c r="H459" s="23">
        <v>10732.151079000001</v>
      </c>
      <c r="I459" s="23"/>
      <c r="J459" s="23"/>
      <c r="K459" s="23">
        <v>29.133118999999994</v>
      </c>
      <c r="L459" s="23">
        <v>2573.9337700000001</v>
      </c>
      <c r="M459" s="23">
        <v>35373.47364199999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107.442032</v>
      </c>
      <c r="G470" s="17">
        <f t="shared" si="65"/>
        <v>494.2333339999999</v>
      </c>
      <c r="H470" s="17">
        <f t="shared" si="65"/>
        <v>107.442032</v>
      </c>
      <c r="I470" s="17">
        <f t="shared" si="65"/>
        <v>580.1869529999999</v>
      </c>
      <c r="J470" s="17">
        <f t="shared" si="65"/>
        <v>14332.766659000001</v>
      </c>
      <c r="K470" s="17">
        <f t="shared" si="65"/>
        <v>0</v>
      </c>
      <c r="L470" s="17">
        <f t="shared" si="65"/>
        <v>15.041885999999998</v>
      </c>
      <c r="M470" s="17">
        <f t="shared" si="65"/>
        <v>515.72174199999995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107.442032</v>
      </c>
      <c r="G475" s="23">
        <v>494.2333339999999</v>
      </c>
      <c r="H475" s="23">
        <v>107.442032</v>
      </c>
      <c r="I475" s="23">
        <v>580.1869529999999</v>
      </c>
      <c r="J475" s="23">
        <v>14332.766659000001</v>
      </c>
      <c r="K475" s="23"/>
      <c r="L475" s="23">
        <v>15.041885999999998</v>
      </c>
      <c r="M475" s="23">
        <v>515.72174199999995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583904.44832399988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95687.854690000007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299135.15091499989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128323.97369200003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15255.096536999999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9198.7981420000015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355.22657399999997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25233.738027000003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5808.4471200000007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4906.1626270000006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256882.26633399999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34765.606359999998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14304.605256000001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151313.352178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32985.597071000004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9830.8549840000014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2434.2317140000005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1100.7529199999999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2081.442912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1082.7602879999999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2266.6102269999997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4543.4538279999997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172.99859600000002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45.14555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45.14555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6894.0716580000008</v>
      </c>
      <c r="H520" s="17">
        <f t="shared" si="70"/>
        <v>68532.359370000006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6406.9624140000033</v>
      </c>
      <c r="M520" s="17">
        <f t="shared" si="70"/>
        <v>203990.79756600002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6894.0716580000008</v>
      </c>
      <c r="H524" s="23">
        <v>68532.359370000006</v>
      </c>
      <c r="I524" s="23"/>
      <c r="J524" s="23"/>
      <c r="K524" s="23"/>
      <c r="L524" s="23">
        <v>6406.9624140000033</v>
      </c>
      <c r="M524" s="23">
        <v>203990.79756600002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107.442032</v>
      </c>
      <c r="G526" s="27">
        <f t="shared" ref="G526:P526" si="71">SUM(G520,G514,G497,G477,G470,G462,G454)</f>
        <v>72514.14796300001</v>
      </c>
      <c r="H526" s="27">
        <f t="shared" si="71"/>
        <v>106401.843899</v>
      </c>
      <c r="I526" s="27">
        <f t="shared" si="71"/>
        <v>859438.56685499987</v>
      </c>
      <c r="J526" s="27">
        <f t="shared" si="71"/>
        <v>14332.766659000001</v>
      </c>
      <c r="K526" s="27">
        <f t="shared" si="71"/>
        <v>529.76716199999998</v>
      </c>
      <c r="L526" s="27">
        <f t="shared" si="71"/>
        <v>24745.150197000003</v>
      </c>
      <c r="M526" s="27">
        <f t="shared" si="71"/>
        <v>429518.16533799993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5142.949160000001</v>
      </c>
      <c r="G557" s="17">
        <f t="shared" si="75"/>
        <v>25793.477709999999</v>
      </c>
      <c r="H557" s="17">
        <f t="shared" si="75"/>
        <v>68302.047439999995</v>
      </c>
      <c r="I557" s="17">
        <f t="shared" si="75"/>
        <v>13474.834059000001</v>
      </c>
      <c r="J557" s="17">
        <f t="shared" si="75"/>
        <v>739631.62413000001</v>
      </c>
      <c r="K557" s="17">
        <f t="shared" si="75"/>
        <v>0</v>
      </c>
      <c r="L557" s="17">
        <f t="shared" si="75"/>
        <v>1017.9361109999999</v>
      </c>
      <c r="M557" s="17">
        <f t="shared" si="75"/>
        <v>5784.6989199999989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4766.6321260000013</v>
      </c>
      <c r="G558" s="23">
        <v>23906.451067999998</v>
      </c>
      <c r="H558" s="23">
        <v>63313.097599000001</v>
      </c>
      <c r="I558" s="23">
        <v>12569.910398</v>
      </c>
      <c r="J558" s="23">
        <v>685647.83402499999</v>
      </c>
      <c r="K558" s="23"/>
      <c r="L558" s="23">
        <v>953.6210789999999</v>
      </c>
      <c r="M558" s="23">
        <v>5360.5244089999987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376.31703399999992</v>
      </c>
      <c r="G559" s="23">
        <v>1887.026642</v>
      </c>
      <c r="H559" s="23">
        <v>4988.9498410000006</v>
      </c>
      <c r="I559" s="23">
        <v>904.92366100000004</v>
      </c>
      <c r="J559" s="23">
        <v>53983.790105</v>
      </c>
      <c r="K559" s="23"/>
      <c r="L559" s="23">
        <v>64.315032000000002</v>
      </c>
      <c r="M559" s="23">
        <v>424.17451099999994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1782.243892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2.0231126300206617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95.819879044030316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1684.4009003259489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5142.949160000001</v>
      </c>
      <c r="G653" s="27">
        <f t="shared" ref="G653:P653" si="87">SUM(G649,G651,G642,G635,G628,G612,G599,G595,G593,G588,G579,G568,G561,G557,G544,G531,G597)</f>
        <v>25793.477709999999</v>
      </c>
      <c r="H653" s="27">
        <f t="shared" si="87"/>
        <v>68302.047439999995</v>
      </c>
      <c r="I653" s="27">
        <f t="shared" si="87"/>
        <v>13474.834059000001</v>
      </c>
      <c r="J653" s="27">
        <f t="shared" si="87"/>
        <v>739631.62413000001</v>
      </c>
      <c r="K653" s="27">
        <f t="shared" si="87"/>
        <v>0</v>
      </c>
      <c r="L653" s="27">
        <f t="shared" si="87"/>
        <v>2800.1800029999999</v>
      </c>
      <c r="M653" s="27">
        <f t="shared" si="87"/>
        <v>5784.6989199999989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2012&amp;CTOTAL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3333.5384777700983</v>
      </c>
      <c r="G4" s="17">
        <f t="shared" si="0"/>
        <v>1770.1810790005836</v>
      </c>
      <c r="H4" s="17">
        <f t="shared" si="0"/>
        <v>6348.4787497101115</v>
      </c>
      <c r="I4" s="17">
        <f t="shared" si="0"/>
        <v>6504.6672862551914</v>
      </c>
      <c r="J4" s="17">
        <f t="shared" si="0"/>
        <v>3010.3521352829589</v>
      </c>
      <c r="K4" s="17">
        <f t="shared" si="0"/>
        <v>57680.216014828336</v>
      </c>
      <c r="L4" s="17">
        <f t="shared" si="0"/>
        <v>3472.5527629427274</v>
      </c>
      <c r="M4" s="17">
        <f t="shared" si="0"/>
        <v>2000.71718232231</v>
      </c>
      <c r="N4" s="19">
        <f t="shared" si="0"/>
        <v>16394.113137915298</v>
      </c>
      <c r="O4" s="16">
        <f t="shared" si="0"/>
        <v>4686.5341418858097</v>
      </c>
      <c r="P4" s="17">
        <f t="shared" si="0"/>
        <v>6479.4235720158085</v>
      </c>
      <c r="Q4" s="17">
        <f>SUM(Q5:Q9)</f>
        <v>7710.8951024758107</v>
      </c>
      <c r="R4" s="19">
        <f t="shared" si="0"/>
        <v>146.28883494240341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2463.3640378667787</v>
      </c>
      <c r="G5" s="23">
        <v>304.01898089659448</v>
      </c>
      <c r="H5" s="23">
        <v>2597.297401089158</v>
      </c>
      <c r="I5" s="23">
        <v>4927.1552223044628</v>
      </c>
      <c r="J5" s="23">
        <v>1489.520548452743</v>
      </c>
      <c r="K5" s="23">
        <v>7204.0535678885135</v>
      </c>
      <c r="L5" s="23">
        <v>1379.4561920477197</v>
      </c>
      <c r="M5" s="23">
        <v>553.54145434310192</v>
      </c>
      <c r="N5" s="24">
        <v>14647.531587506448</v>
      </c>
      <c r="O5" s="22">
        <v>3550.2725532339996</v>
      </c>
      <c r="P5" s="23">
        <v>5032.5730435039995</v>
      </c>
      <c r="Q5" s="23">
        <v>5827.2911933440009</v>
      </c>
      <c r="R5" s="24">
        <v>81.404727850239922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411.40782776367962</v>
      </c>
      <c r="G6" s="23">
        <v>741.53066012134593</v>
      </c>
      <c r="H6" s="23">
        <v>1887.5300560470814</v>
      </c>
      <c r="I6" s="23">
        <v>820.88133581482919</v>
      </c>
      <c r="J6" s="23">
        <v>782.72309111571667</v>
      </c>
      <c r="K6" s="23">
        <v>25860.574248980578</v>
      </c>
      <c r="L6" s="23">
        <v>1168.6787449393844</v>
      </c>
      <c r="M6" s="23">
        <v>744.49961860662415</v>
      </c>
      <c r="N6" s="24">
        <v>980.47001295246901</v>
      </c>
      <c r="O6" s="22">
        <v>199.98291508000003</v>
      </c>
      <c r="P6" s="23">
        <v>248.03905084000002</v>
      </c>
      <c r="Q6" s="23">
        <v>308.59582900000004</v>
      </c>
      <c r="R6" s="24">
        <v>8.2061478900000004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5.0010000000000002E-3</v>
      </c>
      <c r="G7" s="23">
        <v>5.0010000000000002E-3</v>
      </c>
      <c r="H7" s="23">
        <v>1.0005999999999999E-2</v>
      </c>
      <c r="I7" s="23">
        <v>5.0010000000000002E-3</v>
      </c>
      <c r="J7" s="23">
        <v>0.91288715023428679</v>
      </c>
      <c r="K7" s="23">
        <v>0.25012400000000001</v>
      </c>
      <c r="L7" s="23">
        <v>1.0005999999999999E-2</v>
      </c>
      <c r="M7" s="23">
        <v>5.0010000000000002E-3</v>
      </c>
      <c r="N7" s="24">
        <v>1.0009999999999999E-3</v>
      </c>
      <c r="O7" s="22">
        <v>233.79111457023421</v>
      </c>
      <c r="P7" s="23">
        <v>296.96005157023421</v>
      </c>
      <c r="Q7" s="23">
        <v>421.93067657023425</v>
      </c>
      <c r="R7" s="24">
        <v>7.6989072392820841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107.4895494788</v>
      </c>
      <c r="G8" s="23">
        <v>22.0010198947475</v>
      </c>
      <c r="H8" s="23">
        <v>107.0031004800324</v>
      </c>
      <c r="I8" s="23">
        <v>54.000310048003243</v>
      </c>
      <c r="J8" s="23">
        <v>34.523403812189144</v>
      </c>
      <c r="K8" s="23">
        <v>22.002080585284901</v>
      </c>
      <c r="L8" s="23">
        <v>11.006119368485001</v>
      </c>
      <c r="M8" s="23">
        <v>4.5691284688000003E-2</v>
      </c>
      <c r="N8" s="24">
        <v>63.485119368485002</v>
      </c>
      <c r="O8" s="22">
        <v>228.60247251409999</v>
      </c>
      <c r="P8" s="23">
        <v>228.60247251409999</v>
      </c>
      <c r="Q8" s="23">
        <v>228.60247251409999</v>
      </c>
      <c r="R8" s="24">
        <v>23.432534340852499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351.27206166084</v>
      </c>
      <c r="G9" s="23">
        <v>702.62541708789581</v>
      </c>
      <c r="H9" s="23">
        <v>1756.6381860938391</v>
      </c>
      <c r="I9" s="23">
        <v>702.62541708789581</v>
      </c>
      <c r="J9" s="23">
        <v>702.67220475207569</v>
      </c>
      <c r="K9" s="23">
        <v>24593.335993373963</v>
      </c>
      <c r="L9" s="23">
        <v>913.40170058713818</v>
      </c>
      <c r="M9" s="23">
        <v>702.62541708789581</v>
      </c>
      <c r="N9" s="24">
        <v>702.62541708789581</v>
      </c>
      <c r="O9" s="22">
        <v>473.88508648747603</v>
      </c>
      <c r="P9" s="23">
        <v>673.24895358747585</v>
      </c>
      <c r="Q9" s="23">
        <v>924.47493104747605</v>
      </c>
      <c r="R9" s="24">
        <v>25.546517622028901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0.16873199999999999</v>
      </c>
      <c r="G11" s="17">
        <f t="shared" si="1"/>
        <v>3.7667440000000001</v>
      </c>
      <c r="H11" s="17">
        <f t="shared" si="1"/>
        <v>8.2383880000000005</v>
      </c>
      <c r="I11" s="17">
        <f t="shared" si="1"/>
        <v>1.9698390000000001</v>
      </c>
      <c r="J11" s="17">
        <f t="shared" si="1"/>
        <v>0.19695199999999999</v>
      </c>
      <c r="K11" s="17">
        <f t="shared" si="1"/>
        <v>16.745657999999999</v>
      </c>
      <c r="L11" s="17">
        <f t="shared" si="1"/>
        <v>8.5816209999999984</v>
      </c>
      <c r="M11" s="17">
        <f t="shared" si="1"/>
        <v>0.146982</v>
      </c>
      <c r="N11" s="19">
        <f t="shared" si="1"/>
        <v>147.79840000000002</v>
      </c>
      <c r="O11" s="16">
        <f t="shared" si="1"/>
        <v>16.292864000000002</v>
      </c>
      <c r="P11" s="17">
        <f t="shared" si="1"/>
        <v>20.611041</v>
      </c>
      <c r="Q11" s="17">
        <f>SUM(Q12:Q16)</f>
        <v>29.247392000000005</v>
      </c>
      <c r="R11" s="19">
        <f t="shared" si="1"/>
        <v>0.659304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0.16873199999999999</v>
      </c>
      <c r="G14" s="23">
        <v>3.7667440000000001</v>
      </c>
      <c r="H14" s="23">
        <v>8.2383880000000005</v>
      </c>
      <c r="I14" s="23">
        <v>1.9698390000000001</v>
      </c>
      <c r="J14" s="23">
        <v>0.19695199999999999</v>
      </c>
      <c r="K14" s="23">
        <v>16.745657999999999</v>
      </c>
      <c r="L14" s="23">
        <v>8.5816209999999984</v>
      </c>
      <c r="M14" s="23">
        <v>0.146982</v>
      </c>
      <c r="N14" s="24">
        <v>147.79840000000002</v>
      </c>
      <c r="O14" s="22">
        <v>16.292864000000002</v>
      </c>
      <c r="P14" s="23">
        <v>20.611041</v>
      </c>
      <c r="Q14" s="23">
        <v>29.247392000000005</v>
      </c>
      <c r="R14" s="24">
        <v>0.659304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130.33760205904838</v>
      </c>
      <c r="G18" s="17">
        <f t="shared" si="2"/>
        <v>255.30323507530483</v>
      </c>
      <c r="H18" s="17">
        <f t="shared" si="2"/>
        <v>1018.9736874341929</v>
      </c>
      <c r="I18" s="17">
        <f t="shared" si="2"/>
        <v>600.28285508813565</v>
      </c>
      <c r="J18" s="17">
        <f t="shared" si="2"/>
        <v>52.167671845064717</v>
      </c>
      <c r="K18" s="17">
        <f t="shared" si="2"/>
        <v>17358.105061618218</v>
      </c>
      <c r="L18" s="17">
        <f t="shared" si="2"/>
        <v>267.56261864375466</v>
      </c>
      <c r="M18" s="17">
        <f t="shared" si="2"/>
        <v>209.33895598993871</v>
      </c>
      <c r="N18" s="19">
        <f t="shared" si="2"/>
        <v>2839.9584633618788</v>
      </c>
      <c r="O18" s="16">
        <f t="shared" si="2"/>
        <v>595.91072161813554</v>
      </c>
      <c r="P18" s="17">
        <f t="shared" si="2"/>
        <v>705.93843561926542</v>
      </c>
      <c r="Q18" s="17">
        <f>SUM(Q19:Q24)</f>
        <v>814.48714245278939</v>
      </c>
      <c r="R18" s="19">
        <f t="shared" si="2"/>
        <v>72.380727813511996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4.0628030316760011</v>
      </c>
      <c r="G19" s="23">
        <v>2.8134882508056118</v>
      </c>
      <c r="H19" s="23">
        <v>19.209860582393112</v>
      </c>
      <c r="I19" s="23">
        <v>13.85323999226563</v>
      </c>
      <c r="J19" s="23">
        <v>0.56958934976375397</v>
      </c>
      <c r="K19" s="23">
        <v>742.58530041277766</v>
      </c>
      <c r="L19" s="23">
        <v>5.612868907430018</v>
      </c>
      <c r="M19" s="23">
        <v>3.1912897821934427</v>
      </c>
      <c r="N19" s="24">
        <v>59.960927301821989</v>
      </c>
      <c r="O19" s="22">
        <v>9.2589140647067225</v>
      </c>
      <c r="P19" s="23">
        <v>14.979228592040831</v>
      </c>
      <c r="Q19" s="23">
        <v>19.746157359100319</v>
      </c>
      <c r="R19" s="24">
        <v>0.60247357371877674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17.48295558136958</v>
      </c>
      <c r="G20" s="23">
        <v>30.485282811321806</v>
      </c>
      <c r="H20" s="23">
        <v>128.09088861439309</v>
      </c>
      <c r="I20" s="23">
        <v>77.504010423255821</v>
      </c>
      <c r="J20" s="23">
        <v>6.0556000761700606</v>
      </c>
      <c r="K20" s="23">
        <v>2517.3438312070011</v>
      </c>
      <c r="L20" s="23">
        <v>34.094083444360223</v>
      </c>
      <c r="M20" s="23">
        <v>25.689271389012443</v>
      </c>
      <c r="N20" s="24">
        <v>362.20503227779562</v>
      </c>
      <c r="O20" s="22">
        <v>48.55771896425253</v>
      </c>
      <c r="P20" s="23">
        <v>64.754166293327145</v>
      </c>
      <c r="Q20" s="23">
        <v>79.649179281625976</v>
      </c>
      <c r="R20" s="24">
        <v>4.7706809759559707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5.0644308479780289</v>
      </c>
      <c r="G21" s="23">
        <v>2.8377862126742222</v>
      </c>
      <c r="H21" s="23">
        <v>22.180393391086479</v>
      </c>
      <c r="I21" s="23">
        <v>16.528584780028908</v>
      </c>
      <c r="J21" s="23">
        <v>0.60553185236609908</v>
      </c>
      <c r="K21" s="23">
        <v>943.42031044621967</v>
      </c>
      <c r="L21" s="23">
        <v>6.6131826142130024</v>
      </c>
      <c r="M21" s="23">
        <v>3.556245445119905</v>
      </c>
      <c r="N21" s="24">
        <v>70.555584638527307</v>
      </c>
      <c r="O21" s="22">
        <v>11.922992239489194</v>
      </c>
      <c r="P21" s="23">
        <v>18.919392639809189</v>
      </c>
      <c r="Q21" s="23">
        <v>24.920793491018841</v>
      </c>
      <c r="R21" s="24">
        <v>0.75207812088475068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6.9876060921211378</v>
      </c>
      <c r="G22" s="23">
        <v>1.53682941986465E-2</v>
      </c>
      <c r="H22" s="23">
        <v>0.23418188034623239</v>
      </c>
      <c r="I22" s="23">
        <v>0.1197433285896871</v>
      </c>
      <c r="J22" s="23">
        <v>5.8576572624025127</v>
      </c>
      <c r="K22" s="23">
        <v>3.12508953129974E-2</v>
      </c>
      <c r="L22" s="23">
        <v>9.2006191480859506E-2</v>
      </c>
      <c r="M22" s="23">
        <v>0.65359116213703994</v>
      </c>
      <c r="N22" s="24">
        <v>0.3857978371321989</v>
      </c>
      <c r="O22" s="22">
        <v>78.723764683082706</v>
      </c>
      <c r="P22" s="23">
        <v>78.723764683082706</v>
      </c>
      <c r="Q22" s="23">
        <v>78.723764683082706</v>
      </c>
      <c r="R22" s="24">
        <v>9.9197381387129848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96.739806505903616</v>
      </c>
      <c r="G24" s="23">
        <v>219.15130950630456</v>
      </c>
      <c r="H24" s="23">
        <v>849.25836296597402</v>
      </c>
      <c r="I24" s="23">
        <v>492.2772765639956</v>
      </c>
      <c r="J24" s="23">
        <v>39.079293304362295</v>
      </c>
      <c r="K24" s="23">
        <v>13154.724368656909</v>
      </c>
      <c r="L24" s="23">
        <v>221.15047748627057</v>
      </c>
      <c r="M24" s="23">
        <v>176.24855821147588</v>
      </c>
      <c r="N24" s="24">
        <v>2346.8511213066017</v>
      </c>
      <c r="O24" s="22">
        <v>447.44733166660433</v>
      </c>
      <c r="P24" s="23">
        <v>528.56188341100551</v>
      </c>
      <c r="Q24" s="23">
        <v>611.44724763796148</v>
      </c>
      <c r="R24" s="24">
        <v>56.335757004239511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1.4106452040000002</v>
      </c>
      <c r="G26" s="17">
        <f t="shared" si="3"/>
        <v>0</v>
      </c>
      <c r="H26" s="17">
        <f t="shared" si="3"/>
        <v>34.646499895999995</v>
      </c>
      <c r="I26" s="17">
        <f t="shared" si="3"/>
        <v>11.541166631999999</v>
      </c>
      <c r="J26" s="17">
        <f t="shared" si="3"/>
        <v>5.0697532140000003</v>
      </c>
      <c r="K26" s="17">
        <f t="shared" si="3"/>
        <v>15.178281642</v>
      </c>
      <c r="L26" s="17">
        <f t="shared" si="3"/>
        <v>28.920916079999998</v>
      </c>
      <c r="M26" s="17">
        <f t="shared" si="3"/>
        <v>0</v>
      </c>
      <c r="N26" s="19">
        <f t="shared" si="3"/>
        <v>70.792644995999993</v>
      </c>
      <c r="O26" s="16">
        <f t="shared" si="3"/>
        <v>63.611283976000003</v>
      </c>
      <c r="P26" s="17">
        <f t="shared" si="3"/>
        <v>80.198210821999993</v>
      </c>
      <c r="Q26" s="17">
        <f>SUM(Q27:Q33)</f>
        <v>98.217782872000001</v>
      </c>
      <c r="R26" s="19">
        <f t="shared" si="3"/>
        <v>30.245740384400001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>
        <v>2.993E-3</v>
      </c>
      <c r="K31" s="23"/>
      <c r="L31" s="23"/>
      <c r="M31" s="23"/>
      <c r="N31" s="24"/>
      <c r="O31" s="22">
        <v>5.9867999999999998E-2</v>
      </c>
      <c r="P31" s="23">
        <v>5.9867999999999998E-2</v>
      </c>
      <c r="Q31" s="23">
        <v>5.9867999999999998E-2</v>
      </c>
      <c r="R31" s="24">
        <v>1.4970000000000001E-3</v>
      </c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1.4106452040000002</v>
      </c>
      <c r="G32" s="23"/>
      <c r="H32" s="23">
        <v>34.646499895999995</v>
      </c>
      <c r="I32" s="23">
        <v>11.541166631999999</v>
      </c>
      <c r="J32" s="23">
        <v>5.0667602140000003</v>
      </c>
      <c r="K32" s="23">
        <v>15.178281642</v>
      </c>
      <c r="L32" s="23">
        <v>28.920916079999998</v>
      </c>
      <c r="M32" s="23"/>
      <c r="N32" s="24">
        <v>70.792644995999993</v>
      </c>
      <c r="O32" s="22">
        <v>63.551415976000001</v>
      </c>
      <c r="P32" s="23">
        <v>80.138342821999998</v>
      </c>
      <c r="Q32" s="23">
        <v>98.157914872000006</v>
      </c>
      <c r="R32" s="24">
        <v>30.244243384400001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4.4202559455709425</v>
      </c>
      <c r="G35" s="17">
        <f t="shared" si="4"/>
        <v>146.98896332937113</v>
      </c>
      <c r="H35" s="17">
        <f t="shared" si="4"/>
        <v>260.24847949596284</v>
      </c>
      <c r="I35" s="17">
        <f t="shared" si="4"/>
        <v>67.879574494309722</v>
      </c>
      <c r="J35" s="17">
        <f t="shared" si="4"/>
        <v>8.4640077814223513</v>
      </c>
      <c r="K35" s="17">
        <f t="shared" si="4"/>
        <v>22.825000971820547</v>
      </c>
      <c r="L35" s="17">
        <f t="shared" si="4"/>
        <v>305.44178637560185</v>
      </c>
      <c r="M35" s="17">
        <f t="shared" si="4"/>
        <v>6.6649716572436342</v>
      </c>
      <c r="N35" s="19">
        <f t="shared" si="4"/>
        <v>5801.1204839208622</v>
      </c>
      <c r="O35" s="16">
        <f t="shared" si="4"/>
        <v>626.13519502678821</v>
      </c>
      <c r="P35" s="17">
        <f t="shared" si="4"/>
        <v>795.71852802678848</v>
      </c>
      <c r="Q35" s="17">
        <f>SUM(Q36:Q41)</f>
        <v>1134.8852160267886</v>
      </c>
      <c r="R35" s="19">
        <f t="shared" si="4"/>
        <v>93.482663536200633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3.2654285594551786</v>
      </c>
      <c r="G38" s="23">
        <v>146.97455916575097</v>
      </c>
      <c r="H38" s="23">
        <v>260.03486834387752</v>
      </c>
      <c r="I38" s="23">
        <v>67.83403503438872</v>
      </c>
      <c r="J38" s="23">
        <v>7.262268299542936</v>
      </c>
      <c r="K38" s="23">
        <v>22.615861178126551</v>
      </c>
      <c r="L38" s="23">
        <v>305.26397699449114</v>
      </c>
      <c r="M38" s="23">
        <v>5.7552032929491297</v>
      </c>
      <c r="N38" s="24">
        <v>5788.4586359944888</v>
      </c>
      <c r="O38" s="22">
        <v>623.66788259908969</v>
      </c>
      <c r="P38" s="23">
        <v>793.25121559908996</v>
      </c>
      <c r="Q38" s="23">
        <v>1132.4179035990901</v>
      </c>
      <c r="R38" s="24">
        <v>93.371405360347566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0.68903772000000008</v>
      </c>
      <c r="G39" s="23">
        <v>1.4374952499999997E-3</v>
      </c>
      <c r="H39" s="23">
        <v>4.3646255599999982E-3</v>
      </c>
      <c r="I39" s="23">
        <v>4.3886255600000004E-4</v>
      </c>
      <c r="J39" s="23">
        <v>0.57419609999999988</v>
      </c>
      <c r="K39" s="23">
        <v>2.9321303099999994E-3</v>
      </c>
      <c r="L39" s="23">
        <v>8.6149714999999988E-3</v>
      </c>
      <c r="M39" s="23">
        <v>6.3158791000000006E-2</v>
      </c>
      <c r="N39" s="24">
        <v>8.6149714999999988E-3</v>
      </c>
      <c r="O39" s="22">
        <v>1.1483902000000004</v>
      </c>
      <c r="P39" s="23">
        <v>1.1483902000000004</v>
      </c>
      <c r="Q39" s="23">
        <v>1.1483902000000004</v>
      </c>
      <c r="R39" s="24">
        <v>2.8709904999999997E-2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0.20526492957924</v>
      </c>
      <c r="G40" s="23">
        <v>1.2343930547530002E-2</v>
      </c>
      <c r="H40" s="23">
        <v>0.20594644968416997</v>
      </c>
      <c r="I40" s="23">
        <v>4.2456569629260005E-2</v>
      </c>
      <c r="J40" s="23">
        <v>0.40994369978190986</v>
      </c>
      <c r="K40" s="23">
        <v>0.20502153011315996</v>
      </c>
      <c r="L40" s="23">
        <v>0.16470487979733003</v>
      </c>
      <c r="M40" s="23">
        <v>0.82095536055453977</v>
      </c>
      <c r="N40" s="24">
        <v>12.170699299963813</v>
      </c>
      <c r="O40" s="22">
        <v>0.84422440041660984</v>
      </c>
      <c r="P40" s="23">
        <v>0.84422440041660984</v>
      </c>
      <c r="Q40" s="23">
        <v>0.84422440041660984</v>
      </c>
      <c r="R40" s="24">
        <v>3.9485285131170007E-2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0.26052473653652369</v>
      </c>
      <c r="G41" s="23">
        <v>6.2273782263630006E-4</v>
      </c>
      <c r="H41" s="23">
        <v>3.3000768411484004E-3</v>
      </c>
      <c r="I41" s="23">
        <v>2.6440277357356995E-3</v>
      </c>
      <c r="J41" s="23">
        <v>0.21759968209750499</v>
      </c>
      <c r="K41" s="23">
        <v>1.1861332708362998E-3</v>
      </c>
      <c r="L41" s="23">
        <v>4.4895298133977996E-3</v>
      </c>
      <c r="M41" s="23">
        <v>2.5654212739964197E-2</v>
      </c>
      <c r="N41" s="24">
        <v>0.48253365490976091</v>
      </c>
      <c r="O41" s="22">
        <v>0.47469782728193316</v>
      </c>
      <c r="P41" s="23">
        <v>0.47469782728193316</v>
      </c>
      <c r="Q41" s="23">
        <v>0.47469782728193316</v>
      </c>
      <c r="R41" s="24">
        <v>4.3062985721899399E-2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3469.8757129787177</v>
      </c>
      <c r="G43" s="27">
        <f t="shared" si="5"/>
        <v>2176.2400214052595</v>
      </c>
      <c r="H43" s="27">
        <f t="shared" si="5"/>
        <v>7670.5858045362675</v>
      </c>
      <c r="I43" s="27">
        <f t="shared" si="5"/>
        <v>7186.3407214696363</v>
      </c>
      <c r="J43" s="27">
        <f t="shared" si="5"/>
        <v>3076.2505201234458</v>
      </c>
      <c r="K43" s="27">
        <f t="shared" si="5"/>
        <v>75093.070017060381</v>
      </c>
      <c r="L43" s="27">
        <f t="shared" si="5"/>
        <v>4083.0597050420838</v>
      </c>
      <c r="M43" s="27">
        <f t="shared" si="5"/>
        <v>2216.8680919694925</v>
      </c>
      <c r="N43" s="28">
        <f t="shared" si="5"/>
        <v>25253.783130194039</v>
      </c>
      <c r="O43" s="26">
        <f t="shared" si="5"/>
        <v>5988.4842065067332</v>
      </c>
      <c r="P43" s="27">
        <f t="shared" si="5"/>
        <v>8081.8897874838622</v>
      </c>
      <c r="Q43" s="27">
        <f t="shared" si="5"/>
        <v>9787.7326358273895</v>
      </c>
      <c r="R43" s="28">
        <f t="shared" si="5"/>
        <v>343.05727067651605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76.33161699999998</v>
      </c>
      <c r="G48" s="17">
        <f t="shared" si="7"/>
        <v>54.626760999999995</v>
      </c>
      <c r="H48" s="17">
        <f t="shared" si="7"/>
        <v>1012.3333640000002</v>
      </c>
      <c r="I48" s="17">
        <f t="shared" si="7"/>
        <v>185.99626599999999</v>
      </c>
      <c r="J48" s="17">
        <f t="shared" si="7"/>
        <v>52.675690888263155</v>
      </c>
      <c r="K48" s="17">
        <f t="shared" si="7"/>
        <v>8971.4117359999982</v>
      </c>
      <c r="L48" s="17">
        <f t="shared" si="7"/>
        <v>870.29265900000007</v>
      </c>
      <c r="M48" s="17">
        <f t="shared" si="7"/>
        <v>17.491272999999996</v>
      </c>
      <c r="N48" s="19">
        <f t="shared" si="7"/>
        <v>2272.1481149999995</v>
      </c>
      <c r="O48" s="16">
        <f t="shared" si="7"/>
        <v>1964.6325051052813</v>
      </c>
      <c r="P48" s="17">
        <f t="shared" si="7"/>
        <v>2430.732502105282</v>
      </c>
      <c r="Q48" s="17">
        <f>SUM(Q49:Q54)</f>
        <v>2904.0830551052818</v>
      </c>
      <c r="R48" s="19">
        <f t="shared" si="7"/>
        <v>167.15334178663613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71.856632999999974</v>
      </c>
      <c r="G51" s="23">
        <v>54.571462999999994</v>
      </c>
      <c r="H51" s="23">
        <v>1011.5098830000002</v>
      </c>
      <c r="I51" s="23">
        <v>185.82681599999998</v>
      </c>
      <c r="J51" s="23">
        <v>47.830096999999967</v>
      </c>
      <c r="K51" s="23">
        <v>8970.6051569999981</v>
      </c>
      <c r="L51" s="23">
        <v>869.61128500000007</v>
      </c>
      <c r="M51" s="23">
        <v>13.987507999999995</v>
      </c>
      <c r="N51" s="24">
        <v>2225.2781549999995</v>
      </c>
      <c r="O51" s="22">
        <v>1921.6074039999994</v>
      </c>
      <c r="P51" s="23">
        <v>2387.7074010000001</v>
      </c>
      <c r="Q51" s="23">
        <v>2861.0579539999999</v>
      </c>
      <c r="R51" s="24">
        <v>165.09661199999999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3.6833909999999999</v>
      </c>
      <c r="G52" s="23">
        <v>7.7000000000000002E-3</v>
      </c>
      <c r="H52" s="23">
        <v>2.9573999999999996E-2</v>
      </c>
      <c r="I52" s="23">
        <v>6.392000000000001E-3</v>
      </c>
      <c r="J52" s="23">
        <v>3.0731899999999999</v>
      </c>
      <c r="K52" s="23">
        <v>1.5806000000000001E-2</v>
      </c>
      <c r="L52" s="23">
        <v>4.6420000000000003E-2</v>
      </c>
      <c r="M52" s="23">
        <v>0.33769399999999999</v>
      </c>
      <c r="N52" s="24">
        <v>5.9149E-2</v>
      </c>
      <c r="O52" s="22">
        <v>6.4353210000000001</v>
      </c>
      <c r="P52" s="23">
        <v>6.4353210000000001</v>
      </c>
      <c r="Q52" s="23">
        <v>6.4353210000000001</v>
      </c>
      <c r="R52" s="24">
        <v>0.25278000000000006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0.79159299999999988</v>
      </c>
      <c r="G53" s="23">
        <v>4.7598000000000008E-2</v>
      </c>
      <c r="H53" s="23">
        <v>0.79390699999999981</v>
      </c>
      <c r="I53" s="23">
        <v>0.16305799999999998</v>
      </c>
      <c r="J53" s="23">
        <v>1.7724038882631927</v>
      </c>
      <c r="K53" s="23">
        <v>0.79077300000000028</v>
      </c>
      <c r="L53" s="23">
        <v>0.6349539999999998</v>
      </c>
      <c r="M53" s="23">
        <v>3.1660709999999996</v>
      </c>
      <c r="N53" s="24">
        <v>46.810810999999994</v>
      </c>
      <c r="O53" s="22">
        <v>36.589780105282038</v>
      </c>
      <c r="P53" s="23">
        <v>36.589780105282038</v>
      </c>
      <c r="Q53" s="23">
        <v>36.589780105282038</v>
      </c>
      <c r="R53" s="24">
        <v>1.8039497866361467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70.084957000000003</v>
      </c>
      <c r="G56" s="17">
        <f t="shared" si="8"/>
        <v>1379.3115950000001</v>
      </c>
      <c r="H56" s="17">
        <f t="shared" si="8"/>
        <v>2504.5274579999996</v>
      </c>
      <c r="I56" s="17">
        <f t="shared" si="8"/>
        <v>796.81935499999986</v>
      </c>
      <c r="J56" s="17">
        <f t="shared" si="8"/>
        <v>117.831152</v>
      </c>
      <c r="K56" s="17">
        <f t="shared" si="8"/>
        <v>316.34358600000007</v>
      </c>
      <c r="L56" s="17">
        <f t="shared" si="8"/>
        <v>3894.3686479999997</v>
      </c>
      <c r="M56" s="17">
        <f t="shared" si="8"/>
        <v>65.333221999999992</v>
      </c>
      <c r="N56" s="19">
        <f t="shared" si="8"/>
        <v>55311.888235999999</v>
      </c>
      <c r="O56" s="16">
        <f t="shared" si="8"/>
        <v>59822.597489000007</v>
      </c>
      <c r="P56" s="17">
        <f t="shared" si="8"/>
        <v>61476.686067999981</v>
      </c>
      <c r="Q56" s="17">
        <f>SUM(Q57:Q61)</f>
        <v>64736.923263000004</v>
      </c>
      <c r="R56" s="19">
        <f t="shared" si="8"/>
        <v>6600.9500159999989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55.518584999999995</v>
      </c>
      <c r="G58" s="23">
        <v>382.66464700000012</v>
      </c>
      <c r="H58" s="23">
        <v>741.22898899999984</v>
      </c>
      <c r="I58" s="23">
        <v>336.82843500000001</v>
      </c>
      <c r="J58" s="23">
        <v>74.898655999999988</v>
      </c>
      <c r="K58" s="23">
        <v>163.01329300000009</v>
      </c>
      <c r="L58" s="23">
        <v>1824.4095920000002</v>
      </c>
      <c r="M58" s="23">
        <v>27.000628000000003</v>
      </c>
      <c r="N58" s="24">
        <v>16059.331118999991</v>
      </c>
      <c r="O58" s="22">
        <v>8727.0317100000011</v>
      </c>
      <c r="P58" s="23">
        <v>9017.5755749999989</v>
      </c>
      <c r="Q58" s="23">
        <v>9547.9663909999981</v>
      </c>
      <c r="R58" s="24">
        <v>1344.7009469999994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14.566372000000001</v>
      </c>
      <c r="G61" s="23">
        <v>996.64694799999995</v>
      </c>
      <c r="H61" s="23">
        <v>1763.2984689999996</v>
      </c>
      <c r="I61" s="23">
        <v>459.99091999999979</v>
      </c>
      <c r="J61" s="23">
        <v>42.932496000000008</v>
      </c>
      <c r="K61" s="23">
        <v>153.33029299999998</v>
      </c>
      <c r="L61" s="23">
        <v>2069.9590559999997</v>
      </c>
      <c r="M61" s="23">
        <v>38.332593999999986</v>
      </c>
      <c r="N61" s="24">
        <v>39252.557117000011</v>
      </c>
      <c r="O61" s="22">
        <v>51095.565779000004</v>
      </c>
      <c r="P61" s="23">
        <v>52459.110492999986</v>
      </c>
      <c r="Q61" s="23">
        <v>55188.95687200001</v>
      </c>
      <c r="R61" s="24">
        <v>5256.2490689999995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5.5441530000000006</v>
      </c>
      <c r="G63" s="17">
        <f t="shared" si="9"/>
        <v>34.584953999999989</v>
      </c>
      <c r="H63" s="17">
        <f t="shared" si="9"/>
        <v>64.529539999999997</v>
      </c>
      <c r="I63" s="17">
        <f t="shared" si="9"/>
        <v>21.635105999999997</v>
      </c>
      <c r="J63" s="17">
        <f t="shared" si="9"/>
        <v>6.448087000000001</v>
      </c>
      <c r="K63" s="17">
        <f t="shared" si="9"/>
        <v>109.94056000000002</v>
      </c>
      <c r="L63" s="17">
        <f t="shared" si="9"/>
        <v>79.240059999999986</v>
      </c>
      <c r="M63" s="17">
        <f t="shared" si="9"/>
        <v>6.7946679999999997</v>
      </c>
      <c r="N63" s="19">
        <f t="shared" si="9"/>
        <v>2465.7230770000006</v>
      </c>
      <c r="O63" s="16">
        <f t="shared" si="9"/>
        <v>864.36147199999994</v>
      </c>
      <c r="P63" s="17">
        <f t="shared" si="9"/>
        <v>874.85086499999989</v>
      </c>
      <c r="Q63" s="17">
        <f>SUM(Q64:Q68)</f>
        <v>891.92276799999991</v>
      </c>
      <c r="R63" s="19">
        <f t="shared" si="9"/>
        <v>518.79340600000012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4.3907340000000001</v>
      </c>
      <c r="G65" s="23">
        <v>34.392717999999988</v>
      </c>
      <c r="H65" s="23">
        <v>60.684804999999997</v>
      </c>
      <c r="I65" s="23">
        <v>15.868005999999998</v>
      </c>
      <c r="J65" s="23">
        <v>4.3334840000000003</v>
      </c>
      <c r="K65" s="23">
        <v>109.74832400000003</v>
      </c>
      <c r="L65" s="23">
        <v>76.356509999999986</v>
      </c>
      <c r="M65" s="23">
        <v>2.5654609999999991</v>
      </c>
      <c r="N65" s="24">
        <v>1350.7498090000004</v>
      </c>
      <c r="O65" s="22">
        <v>287.65115900000001</v>
      </c>
      <c r="P65" s="23">
        <v>298.1405519999999</v>
      </c>
      <c r="Q65" s="23">
        <v>315.21245499999998</v>
      </c>
      <c r="R65" s="24">
        <v>68.959362999999996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1.1534190000000002</v>
      </c>
      <c r="G67" s="23">
        <v>0.19223600000000002</v>
      </c>
      <c r="H67" s="23">
        <v>3.8447349999999996</v>
      </c>
      <c r="I67" s="23">
        <v>5.7670999999999983</v>
      </c>
      <c r="J67" s="23">
        <v>2.1146030000000002</v>
      </c>
      <c r="K67" s="23">
        <v>0.19223600000000002</v>
      </c>
      <c r="L67" s="23">
        <v>2.8835499999999996</v>
      </c>
      <c r="M67" s="23">
        <v>4.2292070000000006</v>
      </c>
      <c r="N67" s="24">
        <v>1114.9732680000002</v>
      </c>
      <c r="O67" s="22">
        <v>576.71031299999993</v>
      </c>
      <c r="P67" s="23">
        <v>576.71031299999993</v>
      </c>
      <c r="Q67" s="23">
        <v>576.71031299999993</v>
      </c>
      <c r="R67" s="24">
        <v>449.83404300000012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151.96072699999996</v>
      </c>
      <c r="G70" s="27">
        <f t="shared" si="10"/>
        <v>1468.52331</v>
      </c>
      <c r="H70" s="27">
        <f t="shared" si="10"/>
        <v>3581.3903619999996</v>
      </c>
      <c r="I70" s="27">
        <f t="shared" si="10"/>
        <v>1004.4507269999998</v>
      </c>
      <c r="J70" s="27">
        <f t="shared" si="10"/>
        <v>176.95492988826317</v>
      </c>
      <c r="K70" s="27">
        <f t="shared" si="10"/>
        <v>9397.6958819999982</v>
      </c>
      <c r="L70" s="27">
        <f t="shared" si="10"/>
        <v>4843.9013669999995</v>
      </c>
      <c r="M70" s="27">
        <f t="shared" si="10"/>
        <v>89.619162999999986</v>
      </c>
      <c r="N70" s="28">
        <f t="shared" si="10"/>
        <v>60049.759427999998</v>
      </c>
      <c r="O70" s="26">
        <f t="shared" si="10"/>
        <v>62651.591466105288</v>
      </c>
      <c r="P70" s="27">
        <f t="shared" si="10"/>
        <v>64782.269435105263</v>
      </c>
      <c r="Q70" s="27">
        <f t="shared" si="10"/>
        <v>68532.929086105287</v>
      </c>
      <c r="R70" s="28">
        <f t="shared" si="10"/>
        <v>7286.8967637866344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535.4063728693028</v>
      </c>
      <c r="G75" s="17">
        <f t="shared" si="12"/>
        <v>579.11311800514147</v>
      </c>
      <c r="H75" s="17">
        <f t="shared" si="12"/>
        <v>1937.1470388959622</v>
      </c>
      <c r="I75" s="17">
        <f t="shared" si="12"/>
        <v>1321.2207902772245</v>
      </c>
      <c r="J75" s="17">
        <f t="shared" si="12"/>
        <v>192.35001529879452</v>
      </c>
      <c r="K75" s="17">
        <f t="shared" si="12"/>
        <v>9812.1091893307203</v>
      </c>
      <c r="L75" s="17">
        <f t="shared" si="12"/>
        <v>2954.7392491627493</v>
      </c>
      <c r="M75" s="17">
        <f t="shared" si="12"/>
        <v>274.348426595192</v>
      </c>
      <c r="N75" s="19">
        <f t="shared" si="12"/>
        <v>28486.461318083173</v>
      </c>
      <c r="O75" s="16">
        <f t="shared" si="12"/>
        <v>8166.2920603268167</v>
      </c>
      <c r="P75" s="17">
        <f t="shared" si="12"/>
        <v>8775.7987804651511</v>
      </c>
      <c r="Q75" s="17">
        <f>SUM(Q76:Q81)</f>
        <v>9359.4936358721025</v>
      </c>
      <c r="R75" s="19">
        <f t="shared" si="12"/>
        <v>1945.1177290069249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430.91198637519977</v>
      </c>
      <c r="G77" s="39">
        <v>81.188223384112433</v>
      </c>
      <c r="H77" s="39">
        <v>384.31569481693128</v>
      </c>
      <c r="I77" s="39">
        <v>873.32303504914125</v>
      </c>
      <c r="J77" s="39">
        <v>68.357441026830116</v>
      </c>
      <c r="K77" s="39">
        <v>2730.0568884959148</v>
      </c>
      <c r="L77" s="39">
        <v>843.9372298997007</v>
      </c>
      <c r="M77" s="39">
        <v>223.83059442445602</v>
      </c>
      <c r="N77" s="40">
        <v>7513.9443124448753</v>
      </c>
      <c r="O77" s="38">
        <v>1516.1591443050743</v>
      </c>
      <c r="P77" s="39">
        <v>1791.2038061699634</v>
      </c>
      <c r="Q77" s="39">
        <v>2021.1983391289207</v>
      </c>
      <c r="R77" s="40">
        <v>91.518581698838489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80.257137990396458</v>
      </c>
      <c r="G78" s="39">
        <v>497.17559216886008</v>
      </c>
      <c r="H78" s="39">
        <v>1513.6550300563374</v>
      </c>
      <c r="I78" s="39">
        <v>436.39428951810197</v>
      </c>
      <c r="J78" s="39">
        <v>101.79310647193775</v>
      </c>
      <c r="K78" s="39">
        <v>6625.2486889049542</v>
      </c>
      <c r="L78" s="39">
        <v>2079.3162802296979</v>
      </c>
      <c r="M78" s="39">
        <v>37.537859502788024</v>
      </c>
      <c r="N78" s="40">
        <v>20739.932875931867</v>
      </c>
      <c r="O78" s="38">
        <v>6431.1842196251773</v>
      </c>
      <c r="P78" s="39">
        <v>6758.3818708986228</v>
      </c>
      <c r="Q78" s="39">
        <v>7111.8970913466164</v>
      </c>
      <c r="R78" s="40">
        <v>1808.9225211136265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20.927900623482564</v>
      </c>
      <c r="G79" s="39">
        <v>0.40406830546499989</v>
      </c>
      <c r="H79" s="39">
        <v>24.324958088613599</v>
      </c>
      <c r="I79" s="39">
        <v>7.2725143088613606</v>
      </c>
      <c r="J79" s="39">
        <v>16.673582186282562</v>
      </c>
      <c r="K79" s="39">
        <v>302.58508078314867</v>
      </c>
      <c r="L79" s="39">
        <v>19.606538832790001</v>
      </c>
      <c r="M79" s="39">
        <v>2.0494654404600006</v>
      </c>
      <c r="N79" s="40">
        <v>43.806653832790005</v>
      </c>
      <c r="O79" s="38">
        <v>83.850977284565175</v>
      </c>
      <c r="P79" s="39">
        <v>88.690979284565117</v>
      </c>
      <c r="Q79" s="39">
        <v>88.876081284565132</v>
      </c>
      <c r="R79" s="40">
        <v>25.400991907099993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3.3093478802239575</v>
      </c>
      <c r="G80" s="39">
        <v>0.34523414670399277</v>
      </c>
      <c r="H80" s="39">
        <v>14.851355934079999</v>
      </c>
      <c r="I80" s="39">
        <v>4.2309514011199303</v>
      </c>
      <c r="J80" s="39">
        <v>5.5258856137440668</v>
      </c>
      <c r="K80" s="39">
        <v>154.21853114670401</v>
      </c>
      <c r="L80" s="39">
        <v>11.879200200560039</v>
      </c>
      <c r="M80" s="39">
        <v>10.930507227487988</v>
      </c>
      <c r="N80" s="40">
        <v>188.77747587363993</v>
      </c>
      <c r="O80" s="38">
        <v>135.09771911199994</v>
      </c>
      <c r="P80" s="39">
        <v>137.52212411199997</v>
      </c>
      <c r="Q80" s="39">
        <v>137.52212411199997</v>
      </c>
      <c r="R80" s="40">
        <v>19.275634287360035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3.1553204245409474</v>
      </c>
      <c r="G83" s="17">
        <f t="shared" si="13"/>
        <v>0.94403097618977139</v>
      </c>
      <c r="H83" s="17">
        <f t="shared" si="13"/>
        <v>2.0061124331949953</v>
      </c>
      <c r="I83" s="17">
        <f t="shared" si="13"/>
        <v>4.1771271208091791</v>
      </c>
      <c r="J83" s="17">
        <f t="shared" si="13"/>
        <v>0.32383662959160131</v>
      </c>
      <c r="K83" s="17">
        <f t="shared" si="13"/>
        <v>200.59586031638761</v>
      </c>
      <c r="L83" s="17">
        <f t="shared" si="13"/>
        <v>3.5874297791925089</v>
      </c>
      <c r="M83" s="17">
        <f t="shared" si="13"/>
        <v>1.622781361844114</v>
      </c>
      <c r="N83" s="19">
        <f t="shared" si="13"/>
        <v>69.068177865644131</v>
      </c>
      <c r="O83" s="16">
        <f t="shared" si="13"/>
        <v>63.183890588001255</v>
      </c>
      <c r="P83" s="17">
        <f t="shared" si="13"/>
        <v>90.911426335023606</v>
      </c>
      <c r="Q83" s="17">
        <f>SUM(Q84:Q86)</f>
        <v>117.11657288085186</v>
      </c>
      <c r="R83" s="19">
        <f t="shared" si="13"/>
        <v>33.219077052995125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2.5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3.1553204245409474</v>
      </c>
      <c r="G86" s="39">
        <v>0.94403097618977139</v>
      </c>
      <c r="H86" s="39">
        <v>2.0061124331949953</v>
      </c>
      <c r="I86" s="39">
        <v>4.1771271208091791</v>
      </c>
      <c r="J86" s="39">
        <v>0.32383662959160131</v>
      </c>
      <c r="K86" s="39">
        <v>200.59586031638761</v>
      </c>
      <c r="L86" s="39">
        <v>3.5874297791925089</v>
      </c>
      <c r="M86" s="39">
        <v>1.622781361844114</v>
      </c>
      <c r="N86" s="40">
        <v>69.068177865644131</v>
      </c>
      <c r="O86" s="38">
        <v>63.183890588001255</v>
      </c>
      <c r="P86" s="39">
        <v>90.911426335023606</v>
      </c>
      <c r="Q86" s="39">
        <v>114.61657288085186</v>
      </c>
      <c r="R86" s="40">
        <v>33.219077052995125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380.327041798175</v>
      </c>
      <c r="G88" s="17">
        <f t="shared" si="14"/>
        <v>205.55976561222315</v>
      </c>
      <c r="H88" s="17">
        <f t="shared" si="14"/>
        <v>1540.6019014680267</v>
      </c>
      <c r="I88" s="17">
        <f t="shared" si="14"/>
        <v>550.76423777496404</v>
      </c>
      <c r="J88" s="17">
        <f t="shared" si="14"/>
        <v>347.27569343406822</v>
      </c>
      <c r="K88" s="17">
        <f t="shared" si="14"/>
        <v>1522.9389133782256</v>
      </c>
      <c r="L88" s="17">
        <f t="shared" si="14"/>
        <v>7285.3459913021534</v>
      </c>
      <c r="M88" s="17">
        <f t="shared" si="14"/>
        <v>310.84742591121102</v>
      </c>
      <c r="N88" s="19">
        <f t="shared" si="14"/>
        <v>6745.2878161238832</v>
      </c>
      <c r="O88" s="16">
        <f t="shared" si="14"/>
        <v>430.34671623591635</v>
      </c>
      <c r="P88" s="17">
        <f t="shared" si="14"/>
        <v>1173.6886633914824</v>
      </c>
      <c r="Q88" s="17">
        <f>SUM(Q89:Q114)</f>
        <v>2609.5828166370602</v>
      </c>
      <c r="R88" s="19">
        <f t="shared" si="14"/>
        <v>71.97264015183093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4.7624974868365998E-3</v>
      </c>
      <c r="K90" s="39"/>
      <c r="L90" s="39"/>
      <c r="M90" s="39"/>
      <c r="N90" s="40"/>
      <c r="O90" s="38">
        <v>5.6543655394597776</v>
      </c>
      <c r="P90" s="39">
        <v>5.6543655394597776</v>
      </c>
      <c r="Q90" s="39">
        <v>5.6543655394597776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272.81843499999997</v>
      </c>
      <c r="G91" s="39">
        <v>127.319169</v>
      </c>
      <c r="H91" s="39">
        <v>1000.3147749999998</v>
      </c>
      <c r="I91" s="39"/>
      <c r="J91" s="39"/>
      <c r="K91" s="39">
        <v>454.69378300000005</v>
      </c>
      <c r="L91" s="39">
        <v>6547.4988069999999</v>
      </c>
      <c r="M91" s="39"/>
      <c r="N91" s="40">
        <v>4546.8851379999996</v>
      </c>
      <c r="O91" s="38">
        <v>81.847621999999973</v>
      </c>
      <c r="P91" s="39">
        <v>545.62267400000007</v>
      </c>
      <c r="Q91" s="39">
        <v>1818.7575700000002</v>
      </c>
      <c r="R91" s="40">
        <v>1.7025869999999999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97.471672999999981</v>
      </c>
      <c r="G99" s="39">
        <v>73.229139999999987</v>
      </c>
      <c r="H99" s="39">
        <v>529.99175199999991</v>
      </c>
      <c r="I99" s="39">
        <v>538.35125100000005</v>
      </c>
      <c r="J99" s="39">
        <v>342.73914699999989</v>
      </c>
      <c r="K99" s="39">
        <v>466.45962099999997</v>
      </c>
      <c r="L99" s="39">
        <v>723.93195200000002</v>
      </c>
      <c r="M99" s="39">
        <v>304.285481</v>
      </c>
      <c r="N99" s="40">
        <v>2039.7158990000003</v>
      </c>
      <c r="O99" s="38">
        <v>167.18982499999998</v>
      </c>
      <c r="P99" s="39">
        <v>376.17711199999997</v>
      </c>
      <c r="Q99" s="39">
        <v>417.97456800000009</v>
      </c>
      <c r="R99" s="40">
        <v>5.6175810000000013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2.8503780000000001</v>
      </c>
      <c r="G107" s="39">
        <v>2.8503780000000001</v>
      </c>
      <c r="H107" s="39">
        <v>5.7030460000000005</v>
      </c>
      <c r="I107" s="39">
        <v>2.8503780000000001</v>
      </c>
      <c r="J107" s="39">
        <v>1.6583860000000001</v>
      </c>
      <c r="K107" s="39">
        <v>142.564684</v>
      </c>
      <c r="L107" s="39">
        <v>5.7030460000000005</v>
      </c>
      <c r="M107" s="39">
        <v>2.8503780000000001</v>
      </c>
      <c r="N107" s="40">
        <v>0.5705349999999999</v>
      </c>
      <c r="O107" s="38">
        <v>116.664485</v>
      </c>
      <c r="P107" s="39">
        <v>173.82070499999995</v>
      </c>
      <c r="Q107" s="39">
        <v>270.81711499999994</v>
      </c>
      <c r="R107" s="40">
        <v>51.552910000000004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2.1978369999999998</v>
      </c>
      <c r="K108" s="39"/>
      <c r="L108" s="39"/>
      <c r="M108" s="39"/>
      <c r="N108" s="40"/>
      <c r="O108" s="38">
        <v>4.395734</v>
      </c>
      <c r="P108" s="39">
        <v>4.395734</v>
      </c>
      <c r="Q108" s="39">
        <v>4.395734</v>
      </c>
      <c r="R108" s="40">
        <v>0.17582799999999998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/>
      <c r="H109" s="39"/>
      <c r="I109" s="39"/>
      <c r="J109" s="39">
        <v>4.5540363397918802E-2</v>
      </c>
      <c r="K109" s="39"/>
      <c r="L109" s="39"/>
      <c r="M109" s="39"/>
      <c r="N109" s="40"/>
      <c r="O109" s="38">
        <v>9.1083726928477188E-2</v>
      </c>
      <c r="P109" s="39">
        <v>9.1083726928477188E-2</v>
      </c>
      <c r="Q109" s="39">
        <v>9.1083726928477188E-2</v>
      </c>
      <c r="R109" s="40">
        <v>3.5744690399999992E-3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19.605157779999999</v>
      </c>
      <c r="P110" s="39">
        <v>22.403438520000002</v>
      </c>
      <c r="Q110" s="39">
        <v>28</v>
      </c>
      <c r="R110" s="40">
        <v>10.969948199999999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7.186555798175112</v>
      </c>
      <c r="G114" s="39">
        <v>2.1610786122231622</v>
      </c>
      <c r="H114" s="39">
        <v>4.592328468026885</v>
      </c>
      <c r="I114" s="39">
        <v>9.5626087749639748</v>
      </c>
      <c r="J114" s="39">
        <v>0.63002057318354743</v>
      </c>
      <c r="K114" s="39">
        <v>459.22082537822541</v>
      </c>
      <c r="L114" s="39">
        <v>8.2121863021537251</v>
      </c>
      <c r="M114" s="39">
        <v>3.7115669112110545</v>
      </c>
      <c r="N114" s="40">
        <v>158.11624412388338</v>
      </c>
      <c r="O114" s="38">
        <v>34.898443189528095</v>
      </c>
      <c r="P114" s="39">
        <v>45.523550605094293</v>
      </c>
      <c r="Q114" s="39">
        <v>63.892380370671432</v>
      </c>
      <c r="R114" s="40">
        <v>1.9502114827909205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918.88873509201881</v>
      </c>
      <c r="G116" s="42">
        <f t="shared" si="15"/>
        <v>785.61691459355438</v>
      </c>
      <c r="H116" s="42">
        <f t="shared" si="15"/>
        <v>3479.7550527971839</v>
      </c>
      <c r="I116" s="42">
        <f t="shared" si="15"/>
        <v>1876.1621551729977</v>
      </c>
      <c r="J116" s="42">
        <f t="shared" si="15"/>
        <v>539.94954536245427</v>
      </c>
      <c r="K116" s="42">
        <f t="shared" si="15"/>
        <v>11535.643963025334</v>
      </c>
      <c r="L116" s="42">
        <f t="shared" si="15"/>
        <v>10243.672670244096</v>
      </c>
      <c r="M116" s="42">
        <f t="shared" si="15"/>
        <v>586.81863386824716</v>
      </c>
      <c r="N116" s="43">
        <f t="shared" si="15"/>
        <v>35300.817312072701</v>
      </c>
      <c r="O116" s="41">
        <f t="shared" si="15"/>
        <v>8659.8226671507346</v>
      </c>
      <c r="P116" s="42">
        <f t="shared" si="15"/>
        <v>10040.398870191657</v>
      </c>
      <c r="Q116" s="42">
        <f t="shared" si="15"/>
        <v>12086.193025390014</v>
      </c>
      <c r="R116" s="43">
        <f t="shared" si="15"/>
        <v>2050.309446211751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7.6269939999999994E-2</v>
      </c>
      <c r="G121" s="17">
        <f t="shared" si="17"/>
        <v>0.26694478999999999</v>
      </c>
      <c r="H121" s="17">
        <f t="shared" si="17"/>
        <v>1.3347239500000001</v>
      </c>
      <c r="I121" s="17">
        <f t="shared" si="17"/>
        <v>0.57202454999999996</v>
      </c>
      <c r="J121" s="17">
        <f t="shared" si="17"/>
        <v>0.30507975999999998</v>
      </c>
      <c r="K121" s="17">
        <f t="shared" si="17"/>
        <v>2.5169080200000002</v>
      </c>
      <c r="L121" s="17">
        <f t="shared" si="17"/>
        <v>1.2965889800000001</v>
      </c>
      <c r="M121" s="17">
        <f t="shared" si="17"/>
        <v>7.6269939999999994E-2</v>
      </c>
      <c r="N121" s="19">
        <f t="shared" si="17"/>
        <v>0.49575460999999998</v>
      </c>
      <c r="O121" s="16">
        <f t="shared" si="17"/>
        <v>180.3153552</v>
      </c>
      <c r="P121" s="17">
        <f t="shared" si="17"/>
        <v>413.31312815999996</v>
      </c>
      <c r="Q121" s="17">
        <f>SUM(Q122:Q126)</f>
        <v>525.96674543999995</v>
      </c>
      <c r="R121" s="19">
        <f t="shared" si="17"/>
        <v>0.27953776000000002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7.6269939999999994E-2</v>
      </c>
      <c r="G123" s="102">
        <v>0.26694478999999999</v>
      </c>
      <c r="H123" s="102">
        <v>1.3347239500000001</v>
      </c>
      <c r="I123" s="102">
        <v>0.57202454999999996</v>
      </c>
      <c r="J123" s="102">
        <v>0.30507975999999998</v>
      </c>
      <c r="K123" s="102">
        <v>2.5169080200000002</v>
      </c>
      <c r="L123" s="102">
        <v>1.2965889800000001</v>
      </c>
      <c r="M123" s="102">
        <v>7.6269939999999994E-2</v>
      </c>
      <c r="N123" s="103">
        <v>0.49575460999999998</v>
      </c>
      <c r="O123" s="38">
        <v>180.3153552</v>
      </c>
      <c r="P123" s="39">
        <v>413.31312815999996</v>
      </c>
      <c r="Q123" s="39">
        <v>525.96674543999995</v>
      </c>
      <c r="R123" s="40">
        <v>0.27953776000000002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93.02002953409999</v>
      </c>
      <c r="G128" s="17">
        <f t="shared" si="18"/>
        <v>1399.0082713199999</v>
      </c>
      <c r="H128" s="17">
        <f t="shared" si="18"/>
        <v>1878.1256012049998</v>
      </c>
      <c r="I128" s="17">
        <f t="shared" si="18"/>
        <v>1544.92349874</v>
      </c>
      <c r="J128" s="17">
        <f t="shared" si="18"/>
        <v>849.32238075600026</v>
      </c>
      <c r="K128" s="17">
        <f t="shared" si="18"/>
        <v>4503.5639119700008</v>
      </c>
      <c r="L128" s="17">
        <f t="shared" si="18"/>
        <v>32477.150253939999</v>
      </c>
      <c r="M128" s="17">
        <f t="shared" si="18"/>
        <v>93.201261000000002</v>
      </c>
      <c r="N128" s="19">
        <f t="shared" si="18"/>
        <v>25015.836322039999</v>
      </c>
      <c r="O128" s="16">
        <f t="shared" si="18"/>
        <v>1035.3949541449999</v>
      </c>
      <c r="P128" s="17">
        <f t="shared" si="18"/>
        <v>1396.8317959579999</v>
      </c>
      <c r="Q128" s="17">
        <f>SUM(Q129:Q138)</f>
        <v>2713.7032942160004</v>
      </c>
      <c r="R128" s="19">
        <f t="shared" si="18"/>
        <v>23.9395340223316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113.39902699</v>
      </c>
      <c r="P129" s="39">
        <v>269.52550845000002</v>
      </c>
      <c r="Q129" s="39">
        <v>625.94820432000006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1.9644720600000001</v>
      </c>
      <c r="I130" s="39"/>
      <c r="J130" s="39"/>
      <c r="K130" s="39"/>
      <c r="L130" s="39"/>
      <c r="M130" s="39"/>
      <c r="N130" s="40">
        <v>3.9611485800000001</v>
      </c>
      <c r="O130" s="38">
        <v>1.32038286</v>
      </c>
      <c r="P130" s="39">
        <v>2.6407657200000001</v>
      </c>
      <c r="Q130" s="39">
        <v>11.52919668</v>
      </c>
      <c r="R130" s="40">
        <v>3.1689188639999998E-2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0.22543121999999999</v>
      </c>
      <c r="G131" s="39"/>
      <c r="H131" s="39">
        <v>15.10389174</v>
      </c>
      <c r="I131" s="39">
        <v>0.38645351999999999</v>
      </c>
      <c r="J131" s="39">
        <v>6.4408919999999995E-2</v>
      </c>
      <c r="K131" s="39">
        <v>5.6679849600000001</v>
      </c>
      <c r="L131" s="39">
        <v>0.45086243999999998</v>
      </c>
      <c r="M131" s="39"/>
      <c r="N131" s="40">
        <v>27.244973160000001</v>
      </c>
      <c r="O131" s="38">
        <v>4.6374422400000004</v>
      </c>
      <c r="P131" s="39">
        <v>4.8950779200000003</v>
      </c>
      <c r="Q131" s="39">
        <v>22.0600551</v>
      </c>
      <c r="R131" s="40">
        <v>0.11129861376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1.9650000000000001</v>
      </c>
      <c r="G134" s="39">
        <v>2.532</v>
      </c>
      <c r="H134" s="39">
        <v>52.188000000000002</v>
      </c>
      <c r="I134" s="39">
        <v>8.7810000000000006</v>
      </c>
      <c r="J134" s="39">
        <v>3.0209999999999999</v>
      </c>
      <c r="K134" s="39">
        <v>25.837</v>
      </c>
      <c r="L134" s="39">
        <v>8.8059999999999992</v>
      </c>
      <c r="M134" s="39">
        <v>10.278081</v>
      </c>
      <c r="N134" s="40">
        <v>50.185000000000002</v>
      </c>
      <c r="O134" s="38">
        <v>22.190981968999999</v>
      </c>
      <c r="P134" s="39">
        <v>22.190981968999999</v>
      </c>
      <c r="Q134" s="39">
        <v>64.004757561000005</v>
      </c>
      <c r="R134" s="40">
        <v>22.190981968999999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81.4195983141</v>
      </c>
      <c r="G135" s="39">
        <v>1206.21627132</v>
      </c>
      <c r="H135" s="39">
        <v>1055.4392374049999</v>
      </c>
      <c r="I135" s="39">
        <v>201.03604521999998</v>
      </c>
      <c r="J135" s="39">
        <v>763.93697183600023</v>
      </c>
      <c r="K135" s="39">
        <v>4121.2389270100011</v>
      </c>
      <c r="L135" s="39">
        <v>15077.703391499997</v>
      </c>
      <c r="M135" s="39"/>
      <c r="N135" s="40">
        <v>23119.145200300001</v>
      </c>
      <c r="O135" s="38">
        <v>211.08784748099998</v>
      </c>
      <c r="P135" s="39">
        <v>241.243254264</v>
      </c>
      <c r="Q135" s="39">
        <v>301.55406783000001</v>
      </c>
      <c r="R135" s="40">
        <v>0.75991625093159998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0.11</v>
      </c>
      <c r="G136" s="39">
        <v>0.06</v>
      </c>
      <c r="H136" s="39">
        <v>1.1299999999999999</v>
      </c>
      <c r="I136" s="39">
        <v>3.42</v>
      </c>
      <c r="J136" s="39">
        <v>0.2</v>
      </c>
      <c r="K136" s="39">
        <v>0.42</v>
      </c>
      <c r="L136" s="39">
        <v>1.29</v>
      </c>
      <c r="M136" s="39"/>
      <c r="N136" s="40">
        <v>6.3</v>
      </c>
      <c r="O136" s="38">
        <v>185.31927260500001</v>
      </c>
      <c r="P136" s="39">
        <v>234.53620763500001</v>
      </c>
      <c r="Q136" s="39">
        <v>393.90701272500007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9.3000000000000007</v>
      </c>
      <c r="G137" s="39">
        <v>190.2</v>
      </c>
      <c r="H137" s="39">
        <v>752.3</v>
      </c>
      <c r="I137" s="39">
        <v>1331.3</v>
      </c>
      <c r="J137" s="39">
        <v>82.1</v>
      </c>
      <c r="K137" s="39">
        <v>350.4</v>
      </c>
      <c r="L137" s="39">
        <v>17388.900000000001</v>
      </c>
      <c r="M137" s="39">
        <v>82.923180000000002</v>
      </c>
      <c r="N137" s="40">
        <v>1809</v>
      </c>
      <c r="O137" s="38">
        <v>497.44</v>
      </c>
      <c r="P137" s="39">
        <v>621.79999999999995</v>
      </c>
      <c r="Q137" s="39">
        <v>1294.7</v>
      </c>
      <c r="R137" s="40">
        <v>0.84564799999999996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663.12319814880004</v>
      </c>
      <c r="G140" s="17">
        <f t="shared" si="19"/>
        <v>263.56362714980003</v>
      </c>
      <c r="H140" s="17">
        <f t="shared" si="19"/>
        <v>6201.7843687499999</v>
      </c>
      <c r="I140" s="17">
        <f t="shared" si="19"/>
        <v>5177.8917900236456</v>
      </c>
      <c r="J140" s="17">
        <f t="shared" si="19"/>
        <v>297.12127629500003</v>
      </c>
      <c r="K140" s="17">
        <f t="shared" si="19"/>
        <v>187.36953700000001</v>
      </c>
      <c r="L140" s="17">
        <f t="shared" si="19"/>
        <v>2496.6137857121726</v>
      </c>
      <c r="M140" s="17">
        <f t="shared" si="19"/>
        <v>0</v>
      </c>
      <c r="N140" s="19">
        <f t="shared" si="19"/>
        <v>6888.1313691455471</v>
      </c>
      <c r="O140" s="16">
        <f t="shared" si="19"/>
        <v>609.92589088996806</v>
      </c>
      <c r="P140" s="17">
        <f t="shared" si="19"/>
        <v>1214.7536345699359</v>
      </c>
      <c r="Q140" s="17">
        <f>SUM(Q141:Q149)</f>
        <v>2056.2337953599199</v>
      </c>
      <c r="R140" s="19">
        <f t="shared" si="19"/>
        <v>28.940520828859999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217.06587481999998</v>
      </c>
      <c r="P141" s="39">
        <v>486.29060000000004</v>
      </c>
      <c r="Q141" s="39">
        <v>548.40818939999997</v>
      </c>
      <c r="R141" s="40">
        <v>4.9925151208599994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8.4898222499999996</v>
      </c>
      <c r="G142" s="39">
        <v>3.6384952499999996</v>
      </c>
      <c r="H142" s="39">
        <v>2.3323687500000001</v>
      </c>
      <c r="I142" s="39">
        <v>4.5714427500000001</v>
      </c>
      <c r="J142" s="39"/>
      <c r="K142" s="39">
        <v>1.119537</v>
      </c>
      <c r="L142" s="39">
        <v>119.790459</v>
      </c>
      <c r="M142" s="39"/>
      <c r="N142" s="40">
        <v>579.36039750000009</v>
      </c>
      <c r="O142" s="38">
        <v>203.27282400000001</v>
      </c>
      <c r="P142" s="39">
        <v>287.96983399999999</v>
      </c>
      <c r="Q142" s="39">
        <v>338.78804000000002</v>
      </c>
      <c r="R142" s="40">
        <v>20.327282400000001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519.64800000000002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654.63337589880007</v>
      </c>
      <c r="G149" s="39">
        <v>259.92513189980002</v>
      </c>
      <c r="H149" s="39">
        <v>6199.4520000000002</v>
      </c>
      <c r="I149" s="39">
        <v>5173.3203472736459</v>
      </c>
      <c r="J149" s="39">
        <v>297.12127629500003</v>
      </c>
      <c r="K149" s="39">
        <v>186.25</v>
      </c>
      <c r="L149" s="39">
        <v>2376.8233267121727</v>
      </c>
      <c r="M149" s="39"/>
      <c r="N149" s="40">
        <v>6308.7709716455465</v>
      </c>
      <c r="O149" s="38">
        <v>189.58719206996804</v>
      </c>
      <c r="P149" s="39">
        <v>440.49320056993599</v>
      </c>
      <c r="Q149" s="39">
        <v>649.38956595991988</v>
      </c>
      <c r="R149" s="40">
        <v>3.6207233079999996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245.03521400000002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719.26899437906786</v>
      </c>
      <c r="P155" s="17">
        <f t="shared" si="21"/>
        <v>956.62199217242392</v>
      </c>
      <c r="Q155" s="17">
        <f>SUM(Q156:Q171)</f>
        <v>1193.9749889612467</v>
      </c>
      <c r="R155" s="19">
        <f t="shared" si="21"/>
        <v>14.080571960823223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403.66584</v>
      </c>
      <c r="P159" s="39">
        <v>538.22112000000004</v>
      </c>
      <c r="Q159" s="39">
        <v>672.77639999999997</v>
      </c>
      <c r="R159" s="40">
        <v>7.2659849999999997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67.310740977457613</v>
      </c>
      <c r="P160" s="39">
        <v>89.74765463694348</v>
      </c>
      <c r="Q160" s="39">
        <v>112.18456829542934</v>
      </c>
      <c r="R160" s="40">
        <v>1.2115933375942369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12.143812401610337</v>
      </c>
      <c r="P161" s="39">
        <v>16.19174986881378</v>
      </c>
      <c r="Q161" s="39">
        <v>20.23968733601723</v>
      </c>
      <c r="R161" s="40">
        <v>0.21858862322898612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111.818398</v>
      </c>
      <c r="P162" s="39">
        <v>149.09119899999999</v>
      </c>
      <c r="Q162" s="39">
        <v>186.36399699646682</v>
      </c>
      <c r="R162" s="40">
        <v>2.0127299999999999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93.89</v>
      </c>
      <c r="P163" s="39">
        <v>125.18666666666667</v>
      </c>
      <c r="Q163" s="39">
        <v>156.48333333333332</v>
      </c>
      <c r="R163" s="40">
        <v>1.8777999999999999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11.536</v>
      </c>
      <c r="P164" s="39">
        <v>12.978</v>
      </c>
      <c r="Q164" s="39">
        <v>14.42</v>
      </c>
      <c r="R164" s="40">
        <v>1.1536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8.6718600000000006</v>
      </c>
      <c r="P165" s="39">
        <v>11.562480000000001</v>
      </c>
      <c r="Q165" s="39">
        <v>14.453099999999999</v>
      </c>
      <c r="R165" s="40">
        <v>0.15609300000000001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1.246022</v>
      </c>
      <c r="P167" s="39">
        <v>1.661362</v>
      </c>
      <c r="Q167" s="39">
        <v>2.0767030000000002</v>
      </c>
      <c r="R167" s="40">
        <v>2.2428E-2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245.03521400000002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8.9863210000000002</v>
      </c>
      <c r="P169" s="39">
        <v>11.981760000000001</v>
      </c>
      <c r="Q169" s="39">
        <v>14.9772</v>
      </c>
      <c r="R169" s="40">
        <v>0.16175399999999998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771.9541549999999</v>
      </c>
      <c r="P173" s="17">
        <f t="shared" si="22"/>
        <v>1069.059364</v>
      </c>
      <c r="Q173" s="17">
        <f>SUM(Q174:Q199)</f>
        <v>1395.1523649999999</v>
      </c>
      <c r="R173" s="19">
        <f t="shared" si="22"/>
        <v>13.895174000000001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9.6077479999999991</v>
      </c>
      <c r="P179" s="39">
        <v>12.81033</v>
      </c>
      <c r="Q179" s="39">
        <v>16.012912</v>
      </c>
      <c r="R179" s="40">
        <v>0.17293900000000001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8.938402</v>
      </c>
      <c r="P180" s="39">
        <v>11.917869</v>
      </c>
      <c r="Q180" s="39">
        <v>14.897337</v>
      </c>
      <c r="R180" s="40">
        <v>0.16089100000000001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2.1314549999999999</v>
      </c>
      <c r="P181" s="39">
        <v>42.629100000000001</v>
      </c>
      <c r="Q181" s="39">
        <v>112.11453300000001</v>
      </c>
      <c r="R181" s="40">
        <v>3.8365999999999997E-2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750.87771199999997</v>
      </c>
      <c r="P182" s="39">
        <v>1001.1702829999999</v>
      </c>
      <c r="Q182" s="39">
        <v>1251.4628539999999</v>
      </c>
      <c r="R182" s="40">
        <v>13.515798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0.35255300000000001</v>
      </c>
      <c r="P184" s="39">
        <v>0.47007000000000004</v>
      </c>
      <c r="Q184" s="39">
        <v>0.587588</v>
      </c>
      <c r="R184" s="40">
        <v>6.3460000000000001E-3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4.6285E-2</v>
      </c>
      <c r="P190" s="39">
        <v>6.1711999999999996E-2</v>
      </c>
      <c r="Q190" s="39">
        <v>7.7141000000000001E-2</v>
      </c>
      <c r="R190" s="40">
        <v>8.34E-4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800.09290099999998</v>
      </c>
      <c r="G204" s="17">
        <f t="shared" ref="G204:R204" si="24">SUM(G205:G226)</f>
        <v>366.15586621000006</v>
      </c>
      <c r="H204" s="17">
        <f t="shared" si="24"/>
        <v>996.57175746999997</v>
      </c>
      <c r="I204" s="17">
        <f t="shared" si="24"/>
        <v>17.091864210000001</v>
      </c>
      <c r="J204" s="17">
        <f t="shared" si="24"/>
        <v>3.2047710000000005</v>
      </c>
      <c r="K204" s="17">
        <f t="shared" si="24"/>
        <v>1384.4254421600001</v>
      </c>
      <c r="L204" s="17">
        <f t="shared" si="24"/>
        <v>8241.2264517999993</v>
      </c>
      <c r="M204" s="17">
        <f t="shared" si="24"/>
        <v>3827.56533906</v>
      </c>
      <c r="N204" s="19">
        <f t="shared" si="24"/>
        <v>448.06322600000004</v>
      </c>
      <c r="O204" s="16">
        <f t="shared" si="24"/>
        <v>3211.5823758950332</v>
      </c>
      <c r="P204" s="17">
        <f t="shared" si="24"/>
        <v>20629.489374500219</v>
      </c>
      <c r="Q204" s="17">
        <f t="shared" si="24"/>
        <v>55663.67321160045</v>
      </c>
      <c r="R204" s="19">
        <f t="shared" si="24"/>
        <v>19.347129338061151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565.08764039999994</v>
      </c>
      <c r="P206" s="39">
        <v>753.45018719999985</v>
      </c>
      <c r="Q206" s="39">
        <v>941.81273399999975</v>
      </c>
      <c r="R206" s="40">
        <v>14.692278650399999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33.7866</v>
      </c>
      <c r="P207" s="39">
        <v>45.0488</v>
      </c>
      <c r="Q207" s="39">
        <v>56.311</v>
      </c>
      <c r="R207" s="40">
        <v>0.8784516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21.907117</v>
      </c>
      <c r="P213" s="39">
        <v>109.535595</v>
      </c>
      <c r="Q213" s="39">
        <v>438.1423979999999</v>
      </c>
      <c r="R213" s="40">
        <v>2.8479999999999994E-3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39.650001999999994</v>
      </c>
      <c r="P214" s="39">
        <v>578.50000300000011</v>
      </c>
      <c r="Q214" s="39">
        <v>1033.5000010000001</v>
      </c>
      <c r="R214" s="40">
        <v>2.260049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800.09290099999998</v>
      </c>
      <c r="G216" s="39">
        <v>366.15586621000006</v>
      </c>
      <c r="H216" s="39">
        <v>996.57175746999997</v>
      </c>
      <c r="I216" s="39">
        <v>17.091864210000001</v>
      </c>
      <c r="J216" s="39">
        <v>3.2047710000000005</v>
      </c>
      <c r="K216" s="39">
        <v>1384.4254421600001</v>
      </c>
      <c r="L216" s="39">
        <v>7517.7764508</v>
      </c>
      <c r="M216" s="39">
        <v>3827.56533906</v>
      </c>
      <c r="N216" s="40">
        <v>448.06322600000004</v>
      </c>
      <c r="O216" s="38">
        <v>694.57322500000009</v>
      </c>
      <c r="P216" s="39">
        <v>792.68216500000005</v>
      </c>
      <c r="Q216" s="39">
        <v>900.48090700000012</v>
      </c>
      <c r="R216" s="40">
        <v>1.2360396319999998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58.935193495032856</v>
      </c>
      <c r="P217" s="39">
        <v>392.24128530021903</v>
      </c>
      <c r="Q217" s="39">
        <v>785.80257260043811</v>
      </c>
      <c r="R217" s="40">
        <v>0.27110199027715104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0.353682</v>
      </c>
      <c r="P222" s="39">
        <v>0.47098800000000002</v>
      </c>
      <c r="Q222" s="39">
        <v>0.59094000000000002</v>
      </c>
      <c r="R222" s="40">
        <v>6.3604653840000002E-3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460.340236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689.45731400000011</v>
      </c>
      <c r="P224" s="39">
        <v>6894.5731490000007</v>
      </c>
      <c r="Q224" s="39">
        <v>14064.929226000002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1107.8316020000002</v>
      </c>
      <c r="P225" s="39">
        <v>11062.987201999998</v>
      </c>
      <c r="Q225" s="39">
        <v>36981.763197000007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20.317117000000003</v>
      </c>
      <c r="P236" s="17">
        <v>203.17118900000003</v>
      </c>
      <c r="Q236" s="17">
        <v>406.34238000000005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1556.3123986229</v>
      </c>
      <c r="G238" s="42">
        <f t="shared" si="26"/>
        <v>2028.9947094698</v>
      </c>
      <c r="H238" s="42">
        <f t="shared" si="26"/>
        <v>9077.8164513749998</v>
      </c>
      <c r="I238" s="42">
        <f t="shared" si="26"/>
        <v>6740.4791775236445</v>
      </c>
      <c r="J238" s="42">
        <f t="shared" si="26"/>
        <v>1394.9887218110002</v>
      </c>
      <c r="K238" s="42">
        <f t="shared" si="26"/>
        <v>6077.8757991500015</v>
      </c>
      <c r="L238" s="42">
        <f t="shared" si="26"/>
        <v>43216.287080432172</v>
      </c>
      <c r="M238" s="42">
        <f t="shared" si="26"/>
        <v>3920.8428700000004</v>
      </c>
      <c r="N238" s="43">
        <f t="shared" si="26"/>
        <v>32352.526671795549</v>
      </c>
      <c r="O238" s="41">
        <f t="shared" si="26"/>
        <v>6548.7588425090698</v>
      </c>
      <c r="P238" s="42">
        <f t="shared" si="26"/>
        <v>25883.240478360582</v>
      </c>
      <c r="Q238" s="42">
        <f t="shared" si="26"/>
        <v>63955.046780577621</v>
      </c>
      <c r="R238" s="43">
        <f t="shared" si="26"/>
        <v>100.48246791007597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25.048968000000002</v>
      </c>
      <c r="P243" s="17">
        <f t="shared" si="28"/>
        <v>162.81829199999999</v>
      </c>
      <c r="Q243" s="17">
        <f>SUM(Q244:Q246)</f>
        <v>342.33589599999999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25.048968000000002</v>
      </c>
      <c r="P244" s="39">
        <v>162.81829199999999</v>
      </c>
      <c r="Q244" s="39">
        <v>342.33589599999999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25.048968000000002</v>
      </c>
      <c r="P272" s="42">
        <f t="shared" si="34"/>
        <v>162.81829199999999</v>
      </c>
      <c r="Q272" s="42">
        <f t="shared" si="34"/>
        <v>342.33589599999999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188.42993699999994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188.42993699999994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5.3650000000000008E-3</v>
      </c>
      <c r="G336" s="17">
        <f t="shared" ref="G336:R336" si="42">SUM(G337:G339)</f>
        <v>272.30097100000006</v>
      </c>
      <c r="H336" s="17">
        <f t="shared" si="42"/>
        <v>6.2924000000000008E-2</v>
      </c>
      <c r="I336" s="17">
        <f t="shared" si="42"/>
        <v>274.08591800000005</v>
      </c>
      <c r="J336" s="17">
        <f t="shared" si="42"/>
        <v>2.3199999999999997E-4</v>
      </c>
      <c r="K336" s="17">
        <f t="shared" si="42"/>
        <v>136.26850700000003</v>
      </c>
      <c r="L336" s="17">
        <f t="shared" si="42"/>
        <v>3.162342999999999</v>
      </c>
      <c r="M336" s="17">
        <f t="shared" si="42"/>
        <v>0</v>
      </c>
      <c r="N336" s="19">
        <f t="shared" si="42"/>
        <v>137.19623600000003</v>
      </c>
      <c r="O336" s="16">
        <f t="shared" si="42"/>
        <v>1570.9802320000003</v>
      </c>
      <c r="P336" s="17">
        <f t="shared" si="42"/>
        <v>1764.5124100000003</v>
      </c>
      <c r="Q336" s="17">
        <f t="shared" si="42"/>
        <v>1804.4853940000007</v>
      </c>
      <c r="R336" s="19">
        <f t="shared" si="42"/>
        <v>612.66374800000006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5.3650000000000008E-3</v>
      </c>
      <c r="G337" s="23">
        <v>5.9709999999999989E-3</v>
      </c>
      <c r="H337" s="23">
        <v>6.2924000000000008E-2</v>
      </c>
      <c r="I337" s="23">
        <v>1.7909179999999996</v>
      </c>
      <c r="J337" s="23">
        <v>2.3199999999999997E-4</v>
      </c>
      <c r="K337" s="23">
        <v>0.121005</v>
      </c>
      <c r="L337" s="23">
        <v>3.162342999999999</v>
      </c>
      <c r="M337" s="23"/>
      <c r="N337" s="24">
        <v>1.0487339999999998</v>
      </c>
      <c r="O337" s="22">
        <v>209.505234</v>
      </c>
      <c r="P337" s="23">
        <v>403.0374119999999</v>
      </c>
      <c r="Q337" s="23">
        <v>443.01039600000024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272.29500000000007</v>
      </c>
      <c r="H338" s="23"/>
      <c r="I338" s="23">
        <v>272.29500000000007</v>
      </c>
      <c r="J338" s="23"/>
      <c r="K338" s="23">
        <v>136.14750200000003</v>
      </c>
      <c r="L338" s="23"/>
      <c r="M338" s="23"/>
      <c r="N338" s="24">
        <v>136.14750200000003</v>
      </c>
      <c r="O338" s="22">
        <v>1361.4749980000004</v>
      </c>
      <c r="P338" s="23">
        <v>1361.4749980000004</v>
      </c>
      <c r="Q338" s="23">
        <v>1361.4749980000004</v>
      </c>
      <c r="R338" s="24">
        <v>612.66374800000006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5.3650000000000008E-3</v>
      </c>
      <c r="G341" s="27">
        <f t="shared" si="43"/>
        <v>272.30097100000006</v>
      </c>
      <c r="H341" s="27">
        <f t="shared" si="43"/>
        <v>6.2924000000000008E-2</v>
      </c>
      <c r="I341" s="27">
        <f t="shared" si="43"/>
        <v>274.08591800000005</v>
      </c>
      <c r="J341" s="27">
        <f t="shared" si="43"/>
        <v>188.43016899999995</v>
      </c>
      <c r="K341" s="27">
        <f t="shared" si="43"/>
        <v>136.26850700000003</v>
      </c>
      <c r="L341" s="27">
        <f t="shared" si="43"/>
        <v>3.162342999999999</v>
      </c>
      <c r="M341" s="27">
        <f t="shared" si="43"/>
        <v>0</v>
      </c>
      <c r="N341" s="28">
        <f t="shared" si="43"/>
        <v>137.19623600000003</v>
      </c>
      <c r="O341" s="26">
        <f t="shared" si="43"/>
        <v>1570.9802320000003</v>
      </c>
      <c r="P341" s="27">
        <f t="shared" si="43"/>
        <v>1764.5124100000003</v>
      </c>
      <c r="Q341" s="27">
        <f t="shared" si="43"/>
        <v>1804.4853940000007</v>
      </c>
      <c r="R341" s="28">
        <f t="shared" si="43"/>
        <v>612.66374800000006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2.5556260000000002</v>
      </c>
      <c r="G346" s="17">
        <f t="shared" si="45"/>
        <v>194.14571100000001</v>
      </c>
      <c r="H346" s="17">
        <f t="shared" si="45"/>
        <v>945.4749569999999</v>
      </c>
      <c r="I346" s="17">
        <f t="shared" si="45"/>
        <v>32960.383439999998</v>
      </c>
      <c r="J346" s="17">
        <f t="shared" si="45"/>
        <v>104.353387</v>
      </c>
      <c r="K346" s="17">
        <f t="shared" si="45"/>
        <v>1359.7493549999999</v>
      </c>
      <c r="L346" s="17">
        <f t="shared" si="45"/>
        <v>13313.370787999998</v>
      </c>
      <c r="M346" s="17">
        <f t="shared" si="45"/>
        <v>193.93075599999997</v>
      </c>
      <c r="N346" s="19">
        <f t="shared" si="45"/>
        <v>19389.475978000006</v>
      </c>
      <c r="O346" s="16">
        <f t="shared" si="45"/>
        <v>8858.7339379999994</v>
      </c>
      <c r="P346" s="17">
        <f t="shared" si="45"/>
        <v>8858.7339379999994</v>
      </c>
      <c r="Q346" s="17">
        <f>SUM(Q347:Q349)</f>
        <v>8858.7339379999994</v>
      </c>
      <c r="R346" s="19">
        <f t="shared" si="45"/>
        <v>7520.3000680000005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0.9433760000000001</v>
      </c>
      <c r="G347" s="23">
        <v>87.128347000000019</v>
      </c>
      <c r="H347" s="23">
        <v>416.12348999999995</v>
      </c>
      <c r="I347" s="23">
        <v>14807.116749999999</v>
      </c>
      <c r="J347" s="23">
        <v>39.266465000000004</v>
      </c>
      <c r="K347" s="23">
        <v>609.92604999999992</v>
      </c>
      <c r="L347" s="23">
        <v>4961.626495999999</v>
      </c>
      <c r="M347" s="23">
        <v>86.996698999999978</v>
      </c>
      <c r="N347" s="24">
        <v>8686.5909400000055</v>
      </c>
      <c r="O347" s="22">
        <v>3535.5622469999994</v>
      </c>
      <c r="P347" s="23">
        <v>3535.5622469999994</v>
      </c>
      <c r="Q347" s="23">
        <v>3535.5622469999994</v>
      </c>
      <c r="R347" s="24">
        <v>2995.8034590000007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0.35444999999999999</v>
      </c>
      <c r="G348" s="23">
        <v>33.365606999999997</v>
      </c>
      <c r="H348" s="23">
        <v>158.39932700000003</v>
      </c>
      <c r="I348" s="23">
        <v>5670.1219379999993</v>
      </c>
      <c r="J348" s="23">
        <v>14.531424000000001</v>
      </c>
      <c r="K348" s="23">
        <v>233.60713599999997</v>
      </c>
      <c r="L348" s="23">
        <v>1850.2041780000002</v>
      </c>
      <c r="M348" s="23">
        <v>33.308772999999995</v>
      </c>
      <c r="N348" s="24">
        <v>3325.1005259999997</v>
      </c>
      <c r="O348" s="22">
        <v>1126.6842720000002</v>
      </c>
      <c r="P348" s="23">
        <v>1126.6842720000002</v>
      </c>
      <c r="Q348" s="23">
        <v>1126.6842720000002</v>
      </c>
      <c r="R348" s="24">
        <v>952.79516899999999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1.2578</v>
      </c>
      <c r="G349" s="23">
        <v>73.651756999999989</v>
      </c>
      <c r="H349" s="23">
        <v>370.95213999999993</v>
      </c>
      <c r="I349" s="23">
        <v>12483.144752</v>
      </c>
      <c r="J349" s="23">
        <v>50.555497999999986</v>
      </c>
      <c r="K349" s="23">
        <v>516.21616899999992</v>
      </c>
      <c r="L349" s="23">
        <v>6501.5401139999994</v>
      </c>
      <c r="M349" s="23">
        <v>73.625283999999979</v>
      </c>
      <c r="N349" s="24">
        <v>7377.7845119999993</v>
      </c>
      <c r="O349" s="22">
        <v>4196.487419</v>
      </c>
      <c r="P349" s="23">
        <v>4196.487419</v>
      </c>
      <c r="Q349" s="23">
        <v>4196.487419</v>
      </c>
      <c r="R349" s="24">
        <v>3571.7014399999998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0.22188099999999994</v>
      </c>
      <c r="G351" s="17">
        <f t="shared" si="46"/>
        <v>15.640335</v>
      </c>
      <c r="H351" s="17">
        <f t="shared" si="46"/>
        <v>83.230603000000002</v>
      </c>
      <c r="I351" s="17">
        <f t="shared" si="46"/>
        <v>2661.0733669999995</v>
      </c>
      <c r="J351" s="17">
        <f t="shared" si="46"/>
        <v>11.382816000000002</v>
      </c>
      <c r="K351" s="17">
        <f t="shared" si="46"/>
        <v>109.11806799999999</v>
      </c>
      <c r="L351" s="17">
        <f t="shared" si="46"/>
        <v>1302.4502940000002</v>
      </c>
      <c r="M351" s="17">
        <f t="shared" si="46"/>
        <v>15.675332000000001</v>
      </c>
      <c r="N351" s="19">
        <f t="shared" si="46"/>
        <v>1571.7680039999998</v>
      </c>
      <c r="O351" s="16">
        <f t="shared" si="46"/>
        <v>1797.124828</v>
      </c>
      <c r="P351" s="17">
        <f t="shared" si="46"/>
        <v>1797.124828</v>
      </c>
      <c r="Q351" s="17">
        <f>SUM(Q352:Q354)</f>
        <v>1797.124828</v>
      </c>
      <c r="R351" s="19">
        <f t="shared" si="46"/>
        <v>1429.1222480000001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9.2844999999999969E-2</v>
      </c>
      <c r="G352" s="23">
        <v>6.465414</v>
      </c>
      <c r="H352" s="23">
        <v>34.533103000000004</v>
      </c>
      <c r="I352" s="23">
        <v>1100.0416329999998</v>
      </c>
      <c r="J352" s="23">
        <v>4.7776420000000002</v>
      </c>
      <c r="K352" s="23">
        <v>45.103267000000002</v>
      </c>
      <c r="L352" s="23">
        <v>545.92529600000012</v>
      </c>
      <c r="M352" s="23">
        <v>6.4807050000000004</v>
      </c>
      <c r="N352" s="24">
        <v>649.93094999999983</v>
      </c>
      <c r="O352" s="22">
        <v>897.31021900000007</v>
      </c>
      <c r="P352" s="23">
        <v>897.31021900000007</v>
      </c>
      <c r="Q352" s="23">
        <v>897.31021900000007</v>
      </c>
      <c r="R352" s="24">
        <v>712.88276000000008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2.4407000000000002E-2</v>
      </c>
      <c r="G353" s="23">
        <v>2.513990999999999</v>
      </c>
      <c r="H353" s="23">
        <v>12.455597999999998</v>
      </c>
      <c r="I353" s="23">
        <v>428.06472399999996</v>
      </c>
      <c r="J353" s="23">
        <v>1.2368850000000002</v>
      </c>
      <c r="K353" s="23">
        <v>17.555495000000001</v>
      </c>
      <c r="L353" s="23">
        <v>142.314437</v>
      </c>
      <c r="M353" s="23">
        <v>2.5140469999999997</v>
      </c>
      <c r="N353" s="24">
        <v>251.18561999999997</v>
      </c>
      <c r="O353" s="22">
        <v>186.048113</v>
      </c>
      <c r="P353" s="23">
        <v>186.048113</v>
      </c>
      <c r="Q353" s="23">
        <v>186.048113</v>
      </c>
      <c r="R353" s="24">
        <v>137.41207900000001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0.10462899999999997</v>
      </c>
      <c r="G354" s="23">
        <v>6.6609300000000013</v>
      </c>
      <c r="H354" s="23">
        <v>36.241902000000003</v>
      </c>
      <c r="I354" s="23">
        <v>1132.9670099999998</v>
      </c>
      <c r="J354" s="23">
        <v>5.3682890000000008</v>
      </c>
      <c r="K354" s="23">
        <v>46.459305999999998</v>
      </c>
      <c r="L354" s="23">
        <v>614.2105610000001</v>
      </c>
      <c r="M354" s="23">
        <v>6.68058</v>
      </c>
      <c r="N354" s="24">
        <v>670.65143399999999</v>
      </c>
      <c r="O354" s="22">
        <v>713.76649599999985</v>
      </c>
      <c r="P354" s="23">
        <v>713.76649599999985</v>
      </c>
      <c r="Q354" s="23">
        <v>713.76649599999985</v>
      </c>
      <c r="R354" s="24">
        <v>578.82740899999988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0.5726230000000001</v>
      </c>
      <c r="G356" s="17">
        <f t="shared" si="47"/>
        <v>24.473167</v>
      </c>
      <c r="H356" s="17">
        <f t="shared" si="47"/>
        <v>150.47481400000004</v>
      </c>
      <c r="I356" s="17">
        <f t="shared" si="47"/>
        <v>4159.2164400000001</v>
      </c>
      <c r="J356" s="17">
        <f t="shared" si="47"/>
        <v>30.335152999999991</v>
      </c>
      <c r="K356" s="17">
        <f t="shared" si="47"/>
        <v>170.29677399999997</v>
      </c>
      <c r="L356" s="17">
        <f t="shared" si="47"/>
        <v>3421.6914860000006</v>
      </c>
      <c r="M356" s="17">
        <f t="shared" si="47"/>
        <v>24.653107000000006</v>
      </c>
      <c r="N356" s="19">
        <f t="shared" si="47"/>
        <v>2490.9442370000002</v>
      </c>
      <c r="O356" s="16">
        <f t="shared" si="47"/>
        <v>2264.6944489999996</v>
      </c>
      <c r="P356" s="17">
        <f t="shared" si="47"/>
        <v>2264.6944489999996</v>
      </c>
      <c r="Q356" s="17">
        <f>SUM(Q357:Q359)</f>
        <v>2264.6944489999996</v>
      </c>
      <c r="R356" s="19">
        <f t="shared" si="47"/>
        <v>1526.5247199999999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0.36324400000000012</v>
      </c>
      <c r="G357" s="23">
        <v>13.364918999999999</v>
      </c>
      <c r="H357" s="23">
        <v>86.384564000000012</v>
      </c>
      <c r="I357" s="23">
        <v>2269.9612089999996</v>
      </c>
      <c r="J357" s="23">
        <v>19.25204999999999</v>
      </c>
      <c r="K357" s="23">
        <v>92.922864999999973</v>
      </c>
      <c r="L357" s="23">
        <v>2171.1014180000006</v>
      </c>
      <c r="M357" s="23">
        <v>13.488723000000004</v>
      </c>
      <c r="N357" s="24">
        <v>1366.9461810000003</v>
      </c>
      <c r="O357" s="22">
        <v>1332.3819119999998</v>
      </c>
      <c r="P357" s="23">
        <v>1332.3819119999998</v>
      </c>
      <c r="Q357" s="23">
        <v>1332.3819119999998</v>
      </c>
      <c r="R357" s="24">
        <v>913.54103199999997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0.10647200000000001</v>
      </c>
      <c r="G358" s="23">
        <v>3.6340980000000003</v>
      </c>
      <c r="H358" s="23">
        <v>24.127430999999987</v>
      </c>
      <c r="I358" s="23">
        <v>617.01448300000027</v>
      </c>
      <c r="J358" s="23">
        <v>5.6430110000000004</v>
      </c>
      <c r="K358" s="23">
        <v>25.255423000000004</v>
      </c>
      <c r="L358" s="23">
        <v>636.37410899999986</v>
      </c>
      <c r="M358" s="23">
        <v>3.6716280000000006</v>
      </c>
      <c r="N358" s="24">
        <v>372.69669099999987</v>
      </c>
      <c r="O358" s="22">
        <v>383.04200800000001</v>
      </c>
      <c r="P358" s="23">
        <v>383.04200800000001</v>
      </c>
      <c r="Q358" s="23">
        <v>383.04200800000001</v>
      </c>
      <c r="R358" s="24">
        <v>263.81272000000007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0.10290700000000001</v>
      </c>
      <c r="G359" s="23">
        <v>7.4741500000000007</v>
      </c>
      <c r="H359" s="23">
        <v>39.962819000000025</v>
      </c>
      <c r="I359" s="23">
        <v>1272.2407480000004</v>
      </c>
      <c r="J359" s="23">
        <v>5.4400920000000017</v>
      </c>
      <c r="K359" s="23">
        <v>52.118486000000004</v>
      </c>
      <c r="L359" s="23">
        <v>614.215959</v>
      </c>
      <c r="M359" s="23">
        <v>7.4927559999999991</v>
      </c>
      <c r="N359" s="24">
        <v>751.30136499999992</v>
      </c>
      <c r="O359" s="22">
        <v>549.27052900000001</v>
      </c>
      <c r="P359" s="23">
        <v>549.27052900000001</v>
      </c>
      <c r="Q359" s="23">
        <v>549.27052900000001</v>
      </c>
      <c r="R359" s="24">
        <v>349.17096800000002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1.8345999999999998E-2</v>
      </c>
      <c r="G361" s="17">
        <v>13.912781999999998</v>
      </c>
      <c r="H361" s="17">
        <v>58.913935999999985</v>
      </c>
      <c r="I361" s="17">
        <v>2371.9046770000004</v>
      </c>
      <c r="J361" s="17">
        <v>0.53206999999999993</v>
      </c>
      <c r="K361" s="17">
        <v>97.353079999999991</v>
      </c>
      <c r="L361" s="17">
        <v>81.969761999999989</v>
      </c>
      <c r="M361" s="17">
        <v>13.851818</v>
      </c>
      <c r="N361" s="19">
        <v>1374.392973</v>
      </c>
      <c r="O361" s="16">
        <v>55.330312000000013</v>
      </c>
      <c r="P361" s="17">
        <v>55.330312000000013</v>
      </c>
      <c r="Q361" s="17">
        <v>55.330312000000013</v>
      </c>
      <c r="R361" s="19">
        <v>8.7985689999999988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0.14091400000000004</v>
      </c>
      <c r="G363" s="17">
        <f t="shared" si="48"/>
        <v>2.8169689999999998</v>
      </c>
      <c r="H363" s="17">
        <f t="shared" si="48"/>
        <v>14.424589999999998</v>
      </c>
      <c r="I363" s="17">
        <f t="shared" si="48"/>
        <v>466.70064499999995</v>
      </c>
      <c r="J363" s="17">
        <f t="shared" si="48"/>
        <v>4.086525</v>
      </c>
      <c r="K363" s="17">
        <f t="shared" si="48"/>
        <v>20.123612000000001</v>
      </c>
      <c r="L363" s="17">
        <f t="shared" si="48"/>
        <v>628.80964700000004</v>
      </c>
      <c r="M363" s="17">
        <f t="shared" si="48"/>
        <v>2.8050250000000005</v>
      </c>
      <c r="N363" s="19">
        <f t="shared" si="48"/>
        <v>284.34000100000003</v>
      </c>
      <c r="O363" s="16">
        <f t="shared" si="48"/>
        <v>116.54080800000001</v>
      </c>
      <c r="P363" s="17">
        <f t="shared" si="48"/>
        <v>116.54080800000001</v>
      </c>
      <c r="Q363" s="17">
        <f>SUM(Q364:Q366)</f>
        <v>116.54080800000001</v>
      </c>
      <c r="R363" s="19">
        <f t="shared" si="48"/>
        <v>23.190002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2.8401999999999997E-2</v>
      </c>
      <c r="G364" s="23">
        <v>0.53812300000000002</v>
      </c>
      <c r="H364" s="23">
        <v>2.7824369999999994</v>
      </c>
      <c r="I364" s="23">
        <v>89.006527000000006</v>
      </c>
      <c r="J364" s="23">
        <v>0.8235809999999999</v>
      </c>
      <c r="K364" s="23">
        <v>3.8486129999999994</v>
      </c>
      <c r="L364" s="23">
        <v>126.72761700000001</v>
      </c>
      <c r="M364" s="23">
        <v>0.53584200000000015</v>
      </c>
      <c r="N364" s="24">
        <v>54.382235000000016</v>
      </c>
      <c r="O364" s="22">
        <v>29.908358000000007</v>
      </c>
      <c r="P364" s="23">
        <v>29.908358000000007</v>
      </c>
      <c r="Q364" s="23">
        <v>29.908358000000007</v>
      </c>
      <c r="R364" s="24">
        <v>5.3132720000000004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8.4770000000000002E-3</v>
      </c>
      <c r="G365" s="23">
        <v>0.20591299999999993</v>
      </c>
      <c r="H365" s="23">
        <v>1.0212540000000003</v>
      </c>
      <c r="I365" s="23">
        <v>34.294730000000001</v>
      </c>
      <c r="J365" s="23">
        <v>0.24587500000000007</v>
      </c>
      <c r="K365" s="23">
        <v>1.4655130000000003</v>
      </c>
      <c r="L365" s="23">
        <v>37.833888000000002</v>
      </c>
      <c r="M365" s="23">
        <v>0.205035</v>
      </c>
      <c r="N365" s="24">
        <v>20.704128999999991</v>
      </c>
      <c r="O365" s="22">
        <v>11.889488000000002</v>
      </c>
      <c r="P365" s="23">
        <v>11.889488000000002</v>
      </c>
      <c r="Q365" s="23">
        <v>11.889488000000002</v>
      </c>
      <c r="R365" s="24">
        <v>2.0894360000000001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0.10403500000000003</v>
      </c>
      <c r="G366" s="23">
        <v>2.0729329999999999</v>
      </c>
      <c r="H366" s="23">
        <v>10.620899</v>
      </c>
      <c r="I366" s="23">
        <v>343.39938799999993</v>
      </c>
      <c r="J366" s="23">
        <v>3.0170690000000002</v>
      </c>
      <c r="K366" s="23">
        <v>14.809486000000001</v>
      </c>
      <c r="L366" s="23">
        <v>464.24814199999997</v>
      </c>
      <c r="M366" s="23">
        <v>2.0641480000000003</v>
      </c>
      <c r="N366" s="24">
        <v>209.253637</v>
      </c>
      <c r="O366" s="22">
        <v>74.742962000000006</v>
      </c>
      <c r="P366" s="23">
        <v>74.742962000000006</v>
      </c>
      <c r="Q366" s="23">
        <v>74.742962000000006</v>
      </c>
      <c r="R366" s="24">
        <v>15.787293999999997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81.250305999999981</v>
      </c>
      <c r="G370" s="17">
        <v>34.415358000000005</v>
      </c>
      <c r="H370" s="17">
        <v>2551.4139610000002</v>
      </c>
      <c r="I370" s="17">
        <v>55665.579945000005</v>
      </c>
      <c r="J370" s="17"/>
      <c r="K370" s="17">
        <v>418.51402800000011</v>
      </c>
      <c r="L370" s="17">
        <v>6949.5570509999998</v>
      </c>
      <c r="M370" s="17">
        <v>64.974626000000001</v>
      </c>
      <c r="N370" s="19">
        <v>25494.558099999995</v>
      </c>
      <c r="O370" s="16">
        <v>3248.7315709999998</v>
      </c>
      <c r="P370" s="17">
        <v>5813.8914990000012</v>
      </c>
      <c r="Q370" s="17">
        <v>7933.1911090000012</v>
      </c>
      <c r="R370" s="19">
        <v>359.78653800000018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1855.3966420000002</v>
      </c>
      <c r="P372" s="17">
        <v>3435.9197030000005</v>
      </c>
      <c r="Q372" s="17">
        <v>6871.8394139999991</v>
      </c>
      <c r="R372" s="19">
        <v>72.841494000000012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84.759695999999977</v>
      </c>
      <c r="G374" s="27">
        <f t="shared" si="49"/>
        <v>285.40432199999998</v>
      </c>
      <c r="H374" s="27">
        <f t="shared" si="49"/>
        <v>3803.9328610000002</v>
      </c>
      <c r="I374" s="27">
        <f t="shared" si="49"/>
        <v>98284.858513999992</v>
      </c>
      <c r="J374" s="27">
        <f t="shared" si="49"/>
        <v>150.68995100000001</v>
      </c>
      <c r="K374" s="27">
        <f t="shared" si="49"/>
        <v>2175.1549169999998</v>
      </c>
      <c r="L374" s="27">
        <f t="shared" si="49"/>
        <v>25697.849027999997</v>
      </c>
      <c r="M374" s="27">
        <f t="shared" si="49"/>
        <v>315.89066399999996</v>
      </c>
      <c r="N374" s="28">
        <f t="shared" si="49"/>
        <v>50605.479292999997</v>
      </c>
      <c r="O374" s="26">
        <f t="shared" si="49"/>
        <v>18196.552548</v>
      </c>
      <c r="P374" s="27">
        <f t="shared" si="49"/>
        <v>22342.235537</v>
      </c>
      <c r="Q374" s="27">
        <f t="shared" si="49"/>
        <v>27897.454857999997</v>
      </c>
      <c r="R374" s="28">
        <f t="shared" si="49"/>
        <v>10940.563639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1.263973</v>
      </c>
      <c r="G379" s="17">
        <v>0.454343</v>
      </c>
      <c r="H379" s="17">
        <v>4.8136149999999995</v>
      </c>
      <c r="I379" s="17">
        <v>78.837321000000003</v>
      </c>
      <c r="J379" s="17">
        <v>1.2266029999999999</v>
      </c>
      <c r="K379" s="17">
        <v>31.341352999999994</v>
      </c>
      <c r="L379" s="17">
        <v>161.88331399999998</v>
      </c>
      <c r="M379" s="17">
        <v>3.1951450000000001</v>
      </c>
      <c r="N379" s="19">
        <v>64.872331999999986</v>
      </c>
      <c r="O379" s="16">
        <v>43.599583000000003</v>
      </c>
      <c r="P379" s="17">
        <v>50.800288999999992</v>
      </c>
      <c r="Q379" s="17">
        <v>53.842547999999994</v>
      </c>
      <c r="R379" s="19">
        <v>10.825865999999996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0.80876800000000015</v>
      </c>
      <c r="H381" s="17">
        <f t="shared" si="51"/>
        <v>4.043813000000001</v>
      </c>
      <c r="I381" s="17">
        <f t="shared" si="51"/>
        <v>137.48967599999997</v>
      </c>
      <c r="J381" s="17">
        <f t="shared" si="51"/>
        <v>0</v>
      </c>
      <c r="K381" s="17">
        <f t="shared" si="51"/>
        <v>5.66134</v>
      </c>
      <c r="L381" s="17">
        <f t="shared" si="51"/>
        <v>0</v>
      </c>
      <c r="M381" s="17">
        <f t="shared" si="51"/>
        <v>0.80876800000000015</v>
      </c>
      <c r="N381" s="19">
        <f t="shared" si="51"/>
        <v>80.876274999999978</v>
      </c>
      <c r="O381" s="16">
        <f t="shared" si="51"/>
        <v>110.80050300000001</v>
      </c>
      <c r="P381" s="17">
        <f t="shared" si="51"/>
        <v>116.461837</v>
      </c>
      <c r="Q381" s="17">
        <f>SUM(Q382:Q384)</f>
        <v>122.93193899999999</v>
      </c>
      <c r="R381" s="19">
        <f t="shared" si="51"/>
        <v>72.020327000000009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2.7726000000000001E-2</v>
      </c>
      <c r="H382" s="23">
        <v>0.13861100000000001</v>
      </c>
      <c r="I382" s="23">
        <v>4.7126860000000006</v>
      </c>
      <c r="J382" s="23"/>
      <c r="K382" s="23">
        <v>0.194052</v>
      </c>
      <c r="L382" s="23"/>
      <c r="M382" s="23">
        <v>2.7726000000000001E-2</v>
      </c>
      <c r="N382" s="24">
        <v>2.7721649999999998</v>
      </c>
      <c r="O382" s="22">
        <v>3.7978719999999999</v>
      </c>
      <c r="P382" s="23">
        <v>3.9919169999999999</v>
      </c>
      <c r="Q382" s="23">
        <v>4.2136899999999988</v>
      </c>
      <c r="R382" s="24">
        <v>2.4686149999999993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0.78104200000000013</v>
      </c>
      <c r="H384" s="23">
        <v>3.9052020000000014</v>
      </c>
      <c r="I384" s="23">
        <v>132.77698999999998</v>
      </c>
      <c r="J384" s="23"/>
      <c r="K384" s="23">
        <v>5.4672879999999999</v>
      </c>
      <c r="L384" s="23"/>
      <c r="M384" s="23">
        <v>0.78104200000000013</v>
      </c>
      <c r="N384" s="24">
        <v>78.104109999999977</v>
      </c>
      <c r="O384" s="22">
        <v>107.00263100000001</v>
      </c>
      <c r="P384" s="23">
        <v>112.46992</v>
      </c>
      <c r="Q384" s="23">
        <v>118.71824899999999</v>
      </c>
      <c r="R384" s="24">
        <v>69.551712000000009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5228.8494239999991</v>
      </c>
      <c r="G392" s="17">
        <f t="shared" si="53"/>
        <v>173.36236100000002</v>
      </c>
      <c r="H392" s="17">
        <f t="shared" si="53"/>
        <v>5553.3917839999995</v>
      </c>
      <c r="I392" s="17">
        <f t="shared" si="53"/>
        <v>11400.797239999998</v>
      </c>
      <c r="J392" s="17">
        <f t="shared" si="53"/>
        <v>217.72707800000001</v>
      </c>
      <c r="K392" s="17">
        <f t="shared" si="53"/>
        <v>244106.23549800002</v>
      </c>
      <c r="L392" s="17">
        <f t="shared" si="53"/>
        <v>1648.990618</v>
      </c>
      <c r="M392" s="17">
        <f t="shared" si="53"/>
        <v>1809.2135549999998</v>
      </c>
      <c r="N392" s="19">
        <f t="shared" si="53"/>
        <v>11732.682595999999</v>
      </c>
      <c r="O392" s="16">
        <f t="shared" si="53"/>
        <v>35216.815832</v>
      </c>
      <c r="P392" s="17">
        <f t="shared" si="53"/>
        <v>41435.041280000012</v>
      </c>
      <c r="Q392" s="17">
        <f>SUM(Q393:Q395)</f>
        <v>41435.041280000012</v>
      </c>
      <c r="R392" s="19">
        <f t="shared" si="53"/>
        <v>778.86034899999993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102.491603</v>
      </c>
      <c r="G393" s="23">
        <v>9.4229040000000008</v>
      </c>
      <c r="H393" s="23">
        <v>114.07450500000002</v>
      </c>
      <c r="I393" s="23">
        <v>774.13515000000007</v>
      </c>
      <c r="J393" s="23">
        <v>23.948707000000002</v>
      </c>
      <c r="K393" s="23">
        <v>4182.2899430000007</v>
      </c>
      <c r="L393" s="23">
        <v>113.857698</v>
      </c>
      <c r="M393" s="23">
        <v>95.308996999999991</v>
      </c>
      <c r="N393" s="24">
        <v>1001.147927</v>
      </c>
      <c r="O393" s="22">
        <v>933.97192000000007</v>
      </c>
      <c r="P393" s="23">
        <v>1098.092267</v>
      </c>
      <c r="Q393" s="23">
        <v>1098.092267</v>
      </c>
      <c r="R393" s="24">
        <v>34.213386999999997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13.777869000000003</v>
      </c>
      <c r="G394" s="23">
        <v>3.4444700000000008</v>
      </c>
      <c r="H394" s="23">
        <v>17.222341999999998</v>
      </c>
      <c r="I394" s="23">
        <v>303.11319900000001</v>
      </c>
      <c r="J394" s="23">
        <v>10.333409</v>
      </c>
      <c r="K394" s="23">
        <v>344.44681399999996</v>
      </c>
      <c r="L394" s="23">
        <v>44.778084999999997</v>
      </c>
      <c r="M394" s="23">
        <v>34.444683999999988</v>
      </c>
      <c r="N394" s="24">
        <v>413.3361799999999</v>
      </c>
      <c r="O394" s="22">
        <v>309.790052</v>
      </c>
      <c r="P394" s="23">
        <v>363.92535599999991</v>
      </c>
      <c r="Q394" s="23">
        <v>363.92535599999991</v>
      </c>
      <c r="R394" s="24">
        <v>16.397474000000003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5112.5799519999991</v>
      </c>
      <c r="G395" s="23">
        <v>160.49498700000001</v>
      </c>
      <c r="H395" s="23">
        <v>5422.0949369999998</v>
      </c>
      <c r="I395" s="23">
        <v>10323.548890999999</v>
      </c>
      <c r="J395" s="23">
        <v>183.444962</v>
      </c>
      <c r="K395" s="23">
        <v>239579.49874100002</v>
      </c>
      <c r="L395" s="23">
        <v>1490.3548350000001</v>
      </c>
      <c r="M395" s="23">
        <v>1679.4598739999999</v>
      </c>
      <c r="N395" s="24">
        <v>10318.198488999999</v>
      </c>
      <c r="O395" s="22">
        <v>33973.05386</v>
      </c>
      <c r="P395" s="23">
        <v>39973.023657000012</v>
      </c>
      <c r="Q395" s="23">
        <v>39973.023657000012</v>
      </c>
      <c r="R395" s="24">
        <v>728.24948799999993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0.50986462962706569</v>
      </c>
      <c r="G397" s="17">
        <f t="shared" si="54"/>
        <v>0.26624124585274417</v>
      </c>
      <c r="H397" s="17">
        <f t="shared" si="54"/>
        <v>61.914136599108133</v>
      </c>
      <c r="I397" s="17">
        <f t="shared" si="54"/>
        <v>37.594217634200277</v>
      </c>
      <c r="J397" s="17">
        <f t="shared" si="54"/>
        <v>11.758298611951094</v>
      </c>
      <c r="K397" s="17">
        <f t="shared" si="54"/>
        <v>0.52021082780372252</v>
      </c>
      <c r="L397" s="17">
        <f t="shared" si="54"/>
        <v>3933.0802452292601</v>
      </c>
      <c r="M397" s="17">
        <f t="shared" si="54"/>
        <v>0.50934731971823299</v>
      </c>
      <c r="N397" s="19">
        <f t="shared" si="54"/>
        <v>97.413141816110297</v>
      </c>
      <c r="O397" s="16">
        <f t="shared" si="54"/>
        <v>786.35207690335506</v>
      </c>
      <c r="P397" s="17">
        <f t="shared" si="54"/>
        <v>786.35207690335506</v>
      </c>
      <c r="Q397" s="17">
        <f>SUM(Q398:Q401)</f>
        <v>786.35207690335506</v>
      </c>
      <c r="R397" s="19">
        <f t="shared" si="54"/>
        <v>377.30017174340617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1.9642025673296731E-2</v>
      </c>
      <c r="G398" s="23">
        <v>1.0269112347625852E-2</v>
      </c>
      <c r="H398" s="23">
        <v>2.3765372433102074</v>
      </c>
      <c r="I398" s="23">
        <v>1.4432251732529568</v>
      </c>
      <c r="J398" s="23">
        <v>0.45348775856469736</v>
      </c>
      <c r="K398" s="23">
        <v>2.061257750496431E-2</v>
      </c>
      <c r="L398" s="23">
        <v>368.86818536237689</v>
      </c>
      <c r="M398" s="23">
        <v>1.9593498081713352E-2</v>
      </c>
      <c r="N398" s="24">
        <v>3.7457683988575159</v>
      </c>
      <c r="O398" s="22">
        <v>17.755981014489642</v>
      </c>
      <c r="P398" s="23">
        <v>17.755981014489642</v>
      </c>
      <c r="Q398" s="23">
        <v>17.755981014489642</v>
      </c>
      <c r="R398" s="24">
        <v>8.511847252862756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3.7198883399132694E-2</v>
      </c>
      <c r="G399" s="23">
        <v>1.9410428773330261E-2</v>
      </c>
      <c r="H399" s="23">
        <v>4.5269500781980145</v>
      </c>
      <c r="I399" s="23">
        <v>2.7485413557932006</v>
      </c>
      <c r="J399" s="23">
        <v>0.85728683602248579</v>
      </c>
      <c r="K399" s="23">
        <v>3.7305405393139895E-2</v>
      </c>
      <c r="L399" s="23">
        <v>40.589906438040394</v>
      </c>
      <c r="M399" s="23">
        <v>3.7193557299432335E-2</v>
      </c>
      <c r="N399" s="24">
        <v>7.1150090233419512</v>
      </c>
      <c r="O399" s="22">
        <v>39.17434293152867</v>
      </c>
      <c r="P399" s="23">
        <v>39.17434293152867</v>
      </c>
      <c r="Q399" s="23">
        <v>39.17434293152867</v>
      </c>
      <c r="R399" s="24">
        <v>18.802531084436666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6.9938936057732506E-2</v>
      </c>
      <c r="G400" s="23">
        <v>3.6660332722670587E-2</v>
      </c>
      <c r="H400" s="23">
        <v>8.395823350837297</v>
      </c>
      <c r="I400" s="23">
        <v>5.1001104607459009</v>
      </c>
      <c r="J400" s="23">
        <v>1.6186419725941332</v>
      </c>
      <c r="K400" s="23">
        <v>7.7779775914999502E-2</v>
      </c>
      <c r="L400" s="23">
        <v>2979.7254341917032</v>
      </c>
      <c r="M400" s="23">
        <v>6.954689406486915E-2</v>
      </c>
      <c r="N400" s="24">
        <v>13.283998394524328</v>
      </c>
      <c r="O400" s="22">
        <v>93.166665333346643</v>
      </c>
      <c r="P400" s="23">
        <v>93.166665333346643</v>
      </c>
      <c r="Q400" s="23">
        <v>93.166665333346643</v>
      </c>
      <c r="R400" s="24">
        <v>44.603762137298389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0.38308478449690381</v>
      </c>
      <c r="G401" s="23">
        <v>0.19990137200911748</v>
      </c>
      <c r="H401" s="23">
        <v>46.614825926762613</v>
      </c>
      <c r="I401" s="23">
        <v>28.302340644408218</v>
      </c>
      <c r="J401" s="23">
        <v>8.8288820447697773</v>
      </c>
      <c r="K401" s="23">
        <v>0.38451306899061877</v>
      </c>
      <c r="L401" s="23">
        <v>543.89671923713968</v>
      </c>
      <c r="M401" s="23">
        <v>0.3830133702722181</v>
      </c>
      <c r="N401" s="24">
        <v>73.268365999386504</v>
      </c>
      <c r="O401" s="22">
        <v>636.25508762399011</v>
      </c>
      <c r="P401" s="23">
        <v>636.25508762399011</v>
      </c>
      <c r="Q401" s="23">
        <v>636.25508762399011</v>
      </c>
      <c r="R401" s="24">
        <v>305.38203126880836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23.824522999999999</v>
      </c>
      <c r="H403" s="17">
        <v>119.12264999999998</v>
      </c>
      <c r="I403" s="17">
        <v>4050.1701010000002</v>
      </c>
      <c r="J403" s="17"/>
      <c r="K403" s="17">
        <v>166.77170599999999</v>
      </c>
      <c r="L403" s="17"/>
      <c r="M403" s="17">
        <v>23.824522999999999</v>
      </c>
      <c r="N403" s="19">
        <v>2382.4529980000011</v>
      </c>
      <c r="O403" s="16">
        <v>2805.8756429999999</v>
      </c>
      <c r="P403" s="17">
        <v>2805.8756429999999</v>
      </c>
      <c r="Q403" s="17">
        <v>2805.8756429999999</v>
      </c>
      <c r="R403" s="19">
        <v>1724.2653400000011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0.24830399999999991</v>
      </c>
      <c r="H405" s="17">
        <v>1.2415500000000004</v>
      </c>
      <c r="I405" s="17">
        <v>42.212700999999981</v>
      </c>
      <c r="J405" s="17"/>
      <c r="K405" s="17">
        <v>1.7381789999999999</v>
      </c>
      <c r="L405" s="17"/>
      <c r="M405" s="17">
        <v>0.24830399999999991</v>
      </c>
      <c r="N405" s="19">
        <v>24.830996999999996</v>
      </c>
      <c r="O405" s="16">
        <v>32.185205000000011</v>
      </c>
      <c r="P405" s="17">
        <v>32.185205000000011</v>
      </c>
      <c r="Q405" s="17">
        <v>32.185205000000011</v>
      </c>
      <c r="R405" s="19">
        <v>10.237576000000001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8.4531189999999992</v>
      </c>
      <c r="H407" s="17">
        <v>42.265660999999994</v>
      </c>
      <c r="I407" s="17">
        <v>1437.0326030000003</v>
      </c>
      <c r="J407" s="17"/>
      <c r="K407" s="17">
        <v>59.171930000000017</v>
      </c>
      <c r="L407" s="17"/>
      <c r="M407" s="17">
        <v>8.4531189999999992</v>
      </c>
      <c r="N407" s="19">
        <v>845.31330300000002</v>
      </c>
      <c r="O407" s="16">
        <v>1121.9818730000004</v>
      </c>
      <c r="P407" s="17">
        <v>1121.9818730000004</v>
      </c>
      <c r="Q407" s="17">
        <v>1121.9818730000004</v>
      </c>
      <c r="R407" s="19">
        <v>783.84888199999989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>
        <v>8.0001000000000017E-2</v>
      </c>
      <c r="H411" s="17">
        <v>0.4</v>
      </c>
      <c r="I411" s="17">
        <v>13.599997999999998</v>
      </c>
      <c r="J411" s="17"/>
      <c r="K411" s="17">
        <v>0.56000300000000025</v>
      </c>
      <c r="L411" s="17">
        <v>39.999997</v>
      </c>
      <c r="M411" s="17">
        <v>8.0001000000000017E-2</v>
      </c>
      <c r="N411" s="19">
        <v>7.9999980000000015</v>
      </c>
      <c r="O411" s="16">
        <v>30.096003999999997</v>
      </c>
      <c r="P411" s="17">
        <v>30.096003999999997</v>
      </c>
      <c r="Q411" s="17">
        <v>30.096003999999997</v>
      </c>
      <c r="R411" s="19">
        <v>1.5040009999999999</v>
      </c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5230.6232616296265</v>
      </c>
      <c r="G413" s="27">
        <f t="shared" si="55"/>
        <v>207.49766024585276</v>
      </c>
      <c r="H413" s="27">
        <f t="shared" si="55"/>
        <v>5787.1932095991078</v>
      </c>
      <c r="I413" s="27">
        <f t="shared" si="55"/>
        <v>17197.733857634197</v>
      </c>
      <c r="J413" s="27">
        <f t="shared" si="55"/>
        <v>230.71197961195111</v>
      </c>
      <c r="K413" s="27">
        <f t="shared" si="55"/>
        <v>244372.00021982781</v>
      </c>
      <c r="L413" s="27">
        <f t="shared" si="55"/>
        <v>5783.9541742292595</v>
      </c>
      <c r="M413" s="27">
        <f t="shared" si="55"/>
        <v>1846.3327623197181</v>
      </c>
      <c r="N413" s="28">
        <f t="shared" si="55"/>
        <v>15236.441640816112</v>
      </c>
      <c r="O413" s="26">
        <f t="shared" si="55"/>
        <v>40147.706719903355</v>
      </c>
      <c r="P413" s="27">
        <f t="shared" si="55"/>
        <v>46378.794207903367</v>
      </c>
      <c r="Q413" s="27">
        <f t="shared" si="55"/>
        <v>46388.306568903368</v>
      </c>
      <c r="R413" s="28">
        <f t="shared" si="55"/>
        <v>3758.8625127434075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410.4118494793662</v>
      </c>
      <c r="G418" s="17">
        <f t="shared" ref="G418:R418" si="57">SUM(G419:G427)</f>
        <v>1243.2300802969451</v>
      </c>
      <c r="H418" s="17">
        <f t="shared" si="57"/>
        <v>1204.4987875997749</v>
      </c>
      <c r="I418" s="17">
        <f t="shared" si="57"/>
        <v>3113.0527517734986</v>
      </c>
      <c r="J418" s="17">
        <f t="shared" si="57"/>
        <v>200.80540293868921</v>
      </c>
      <c r="K418" s="17">
        <f t="shared" si="57"/>
        <v>707.78662294152502</v>
      </c>
      <c r="L418" s="17">
        <f t="shared" si="57"/>
        <v>3978.9189538686528</v>
      </c>
      <c r="M418" s="17">
        <f t="shared" si="57"/>
        <v>35.320315586085712</v>
      </c>
      <c r="N418" s="19">
        <f t="shared" si="57"/>
        <v>5099.553601468906</v>
      </c>
      <c r="O418" s="16">
        <f t="shared" si="57"/>
        <v>1447.5699232559591</v>
      </c>
      <c r="P418" s="17">
        <f t="shared" si="57"/>
        <v>1457.1001256182753</v>
      </c>
      <c r="Q418" s="17">
        <f t="shared" si="57"/>
        <v>1613.024917742013</v>
      </c>
      <c r="R418" s="19">
        <f t="shared" si="57"/>
        <v>1.3112309654617476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32.212875400007228</v>
      </c>
      <c r="G419" s="23">
        <v>28.546878971779996</v>
      </c>
      <c r="H419" s="23">
        <v>97.239926571273401</v>
      </c>
      <c r="I419" s="23">
        <v>43.577718370647837</v>
      </c>
      <c r="J419" s="23">
        <v>12.511188872583176</v>
      </c>
      <c r="K419" s="23">
        <v>82.049903238188392</v>
      </c>
      <c r="L419" s="23">
        <v>108.75931091766341</v>
      </c>
      <c r="M419" s="23">
        <v>24.025262218693708</v>
      </c>
      <c r="N419" s="24">
        <v>129.75592351791562</v>
      </c>
      <c r="O419" s="22">
        <v>17.443745567498819</v>
      </c>
      <c r="P419" s="23">
        <v>17.538784929815062</v>
      </c>
      <c r="Q419" s="23">
        <v>22.815464053552553</v>
      </c>
      <c r="R419" s="24">
        <v>0.61920437322374078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11.50263607935902</v>
      </c>
      <c r="G420" s="23">
        <v>1.7980013251649998</v>
      </c>
      <c r="H420" s="23">
        <v>40.861004028501597</v>
      </c>
      <c r="I420" s="23">
        <v>28.94300040285016</v>
      </c>
      <c r="J420" s="23">
        <v>7.0185300661060133</v>
      </c>
      <c r="K420" s="23">
        <v>23.337002703336598</v>
      </c>
      <c r="L420" s="23">
        <v>101.13000795098999</v>
      </c>
      <c r="M420" s="23">
        <v>5.9367392000000002E-5</v>
      </c>
      <c r="N420" s="24">
        <v>7.9509899999999999E-6</v>
      </c>
      <c r="O420" s="22">
        <v>2.4877175884601321</v>
      </c>
      <c r="P420" s="23">
        <v>2.4877175884601321</v>
      </c>
      <c r="Q420" s="23">
        <v>2.4877175884601321</v>
      </c>
      <c r="R420" s="24">
        <v>8.7067939738006597E-2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19.355022100000003</v>
      </c>
      <c r="P421" s="23">
        <v>19.355022100000003</v>
      </c>
      <c r="Q421" s="23">
        <v>19.355022100000003</v>
      </c>
      <c r="R421" s="24">
        <v>0.48387555250000008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353.90983399999999</v>
      </c>
      <c r="G423" s="23">
        <v>1204.7994350000001</v>
      </c>
      <c r="H423" s="23">
        <v>1054.1995059999999</v>
      </c>
      <c r="I423" s="23">
        <v>3011.9985880000004</v>
      </c>
      <c r="J423" s="23">
        <v>173.189919</v>
      </c>
      <c r="K423" s="23">
        <v>602.39971700000001</v>
      </c>
      <c r="L423" s="23">
        <v>3764.9982349999996</v>
      </c>
      <c r="M423" s="23">
        <v>11.294994000000001</v>
      </c>
      <c r="N423" s="24">
        <v>4969.7976699999999</v>
      </c>
      <c r="O423" s="22">
        <v>3.4595609999999999</v>
      </c>
      <c r="P423" s="23">
        <v>12.894723999999998</v>
      </c>
      <c r="Q423" s="23">
        <v>163.54283699999999</v>
      </c>
      <c r="R423" s="24">
        <v>0.12108310000000001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12.786503999999999</v>
      </c>
      <c r="G427" s="23">
        <v>8.0857650000000003</v>
      </c>
      <c r="H427" s="23">
        <v>12.198351000000002</v>
      </c>
      <c r="I427" s="23">
        <v>28.533445</v>
      </c>
      <c r="J427" s="23">
        <v>8.0857650000000003</v>
      </c>
      <c r="K427" s="23"/>
      <c r="L427" s="23">
        <v>4.0313999999999997</v>
      </c>
      <c r="M427" s="23"/>
      <c r="N427" s="24"/>
      <c r="O427" s="22">
        <v>1404.8238770000003</v>
      </c>
      <c r="P427" s="23">
        <v>1404.8238770000003</v>
      </c>
      <c r="Q427" s="23">
        <v>1404.8238770000003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5.8112450000000004</v>
      </c>
      <c r="P429" s="17">
        <f t="shared" si="58"/>
        <v>8.4548609999999975</v>
      </c>
      <c r="Q429" s="17">
        <f>SUM(Q430:Q432)</f>
        <v>11.922834999999997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5.8104170000000002</v>
      </c>
      <c r="P430" s="35">
        <v>8.4493599999999969</v>
      </c>
      <c r="Q430" s="35">
        <v>11.911203999999998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8.2799999999999996E-4</v>
      </c>
      <c r="P431" s="23">
        <v>5.5009999999999998E-3</v>
      </c>
      <c r="Q431" s="23">
        <v>1.1630999999999999E-2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283.63122500000009</v>
      </c>
      <c r="G434" s="17">
        <v>496.35464899999994</v>
      </c>
      <c r="H434" s="17">
        <v>70.907808000000003</v>
      </c>
      <c r="I434" s="17">
        <v>992.70929299999989</v>
      </c>
      <c r="J434" s="17"/>
      <c r="K434" s="17"/>
      <c r="L434" s="17">
        <v>4750.8230709999989</v>
      </c>
      <c r="M434" s="17">
        <v>212.72342</v>
      </c>
      <c r="N434" s="19">
        <v>127988.59162400001</v>
      </c>
      <c r="O434" s="16">
        <v>32688.499018999999</v>
      </c>
      <c r="P434" s="17">
        <v>34673.917622000001</v>
      </c>
      <c r="Q434" s="17">
        <v>35312.087885000008</v>
      </c>
      <c r="R434" s="19">
        <v>18272.941860999996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1.5196599999999998</v>
      </c>
      <c r="G436" s="17">
        <f t="shared" si="59"/>
        <v>0.56163800000000008</v>
      </c>
      <c r="H436" s="17">
        <f t="shared" si="59"/>
        <v>1.5140750000000001</v>
      </c>
      <c r="I436" s="17">
        <f t="shared" si="59"/>
        <v>1.387899</v>
      </c>
      <c r="J436" s="17">
        <f t="shared" si="59"/>
        <v>166.36955499999999</v>
      </c>
      <c r="K436" s="17">
        <f t="shared" si="59"/>
        <v>1.9350220000000002</v>
      </c>
      <c r="L436" s="17">
        <f t="shared" si="59"/>
        <v>3.3530720000000005</v>
      </c>
      <c r="M436" s="17">
        <f t="shared" si="59"/>
        <v>2.2085840000000001</v>
      </c>
      <c r="N436" s="19">
        <f t="shared" si="59"/>
        <v>17.878589000000002</v>
      </c>
      <c r="O436" s="16">
        <f t="shared" si="59"/>
        <v>3.8745120000000002</v>
      </c>
      <c r="P436" s="17">
        <f t="shared" si="59"/>
        <v>3.8745120000000002</v>
      </c>
      <c r="Q436" s="17">
        <f>SUM(Q437:Q438)</f>
        <v>4.3055099999999999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1.5196599999999998</v>
      </c>
      <c r="G437" s="23">
        <v>0.56163800000000008</v>
      </c>
      <c r="H437" s="23">
        <v>1.5140750000000001</v>
      </c>
      <c r="I437" s="23">
        <v>1.387899</v>
      </c>
      <c r="J437" s="23">
        <v>166.36955499999999</v>
      </c>
      <c r="K437" s="23">
        <v>1.9350220000000002</v>
      </c>
      <c r="L437" s="23">
        <v>3.3530720000000005</v>
      </c>
      <c r="M437" s="23">
        <v>2.2085840000000001</v>
      </c>
      <c r="N437" s="24">
        <v>17.878589000000002</v>
      </c>
      <c r="O437" s="22">
        <v>3.8745120000000002</v>
      </c>
      <c r="P437" s="23">
        <v>3.8745120000000002</v>
      </c>
      <c r="Q437" s="23">
        <v>4.3055099999999999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5.6631289999999996</v>
      </c>
      <c r="P440" s="17">
        <f t="shared" si="60"/>
        <v>5.6631289999999996</v>
      </c>
      <c r="Q440" s="17">
        <f>SUM(Q441:Q447)</f>
        <v>5.6631289999999996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1.2027280000000002</v>
      </c>
      <c r="P441" s="23">
        <v>1.2027280000000002</v>
      </c>
      <c r="Q441" s="23">
        <v>1.2027280000000002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2.8360479999999995</v>
      </c>
      <c r="P442" s="23">
        <v>2.8360479999999995</v>
      </c>
      <c r="Q442" s="23">
        <v>2.8360479999999995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1.6243530000000002</v>
      </c>
      <c r="P445" s="23">
        <v>1.6243530000000002</v>
      </c>
      <c r="Q445" s="23">
        <v>1.6243530000000002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695.56273447936633</v>
      </c>
      <c r="G449" s="27">
        <f t="shared" si="61"/>
        <v>1740.1463672969451</v>
      </c>
      <c r="H449" s="27">
        <f t="shared" si="61"/>
        <v>1276.9206705997749</v>
      </c>
      <c r="I449" s="27">
        <f t="shared" si="61"/>
        <v>4107.1499437734983</v>
      </c>
      <c r="J449" s="27">
        <f t="shared" si="61"/>
        <v>367.1749579386892</v>
      </c>
      <c r="K449" s="27">
        <f t="shared" si="61"/>
        <v>709.72164494152503</v>
      </c>
      <c r="L449" s="27">
        <f t="shared" si="61"/>
        <v>8733.095096868652</v>
      </c>
      <c r="M449" s="27">
        <f t="shared" si="61"/>
        <v>250.25231958608572</v>
      </c>
      <c r="N449" s="28">
        <f t="shared" si="61"/>
        <v>133106.02381446891</v>
      </c>
      <c r="O449" s="26">
        <f t="shared" si="61"/>
        <v>34151.417828255959</v>
      </c>
      <c r="P449" s="27">
        <f t="shared" si="61"/>
        <v>36149.010249618281</v>
      </c>
      <c r="Q449" s="27">
        <f t="shared" si="61"/>
        <v>36947.004276742016</v>
      </c>
      <c r="R449" s="28">
        <f t="shared" si="61"/>
        <v>18274.253091965456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1947.7931190000002</v>
      </c>
      <c r="P454" s="17">
        <f t="shared" si="63"/>
        <v>44376.92352199999</v>
      </c>
      <c r="Q454" s="17">
        <f>SUM(Q455:Q460)</f>
        <v>44376.92352199999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279.39306000000005</v>
      </c>
      <c r="P455" s="23">
        <v>7264.2195599999995</v>
      </c>
      <c r="Q455" s="23">
        <v>7264.2195599999995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1306.9083139999998</v>
      </c>
      <c r="P456" s="23">
        <v>27999.615591999995</v>
      </c>
      <c r="Q456" s="23">
        <v>27999.615591999995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6.7534200000000002</v>
      </c>
      <c r="P457" s="23">
        <v>175.58892000000003</v>
      </c>
      <c r="Q457" s="23">
        <v>175.58892000000003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20.753039999999999</v>
      </c>
      <c r="P458" s="23">
        <v>539.57903999999996</v>
      </c>
      <c r="Q458" s="23">
        <v>539.57903999999996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117.92912500000001</v>
      </c>
      <c r="P459" s="23">
        <v>2780.4602499999992</v>
      </c>
      <c r="Q459" s="23">
        <v>2780.4602499999992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216.05616000000006</v>
      </c>
      <c r="P460" s="23">
        <v>5617.4601600000005</v>
      </c>
      <c r="Q460" s="23">
        <v>5617.4601600000005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1.3752569999999997</v>
      </c>
      <c r="G470" s="17">
        <f t="shared" si="65"/>
        <v>189.09797</v>
      </c>
      <c r="H470" s="17">
        <f t="shared" si="65"/>
        <v>17.190721000000003</v>
      </c>
      <c r="I470" s="17">
        <f t="shared" si="65"/>
        <v>15.686539000000002</v>
      </c>
      <c r="J470" s="17">
        <f t="shared" si="65"/>
        <v>30.083769</v>
      </c>
      <c r="K470" s="17">
        <f t="shared" si="65"/>
        <v>11.173970999999998</v>
      </c>
      <c r="L470" s="17">
        <f t="shared" si="65"/>
        <v>23.637245</v>
      </c>
      <c r="M470" s="17">
        <f t="shared" si="65"/>
        <v>4.2976849999999995</v>
      </c>
      <c r="N470" s="19">
        <f t="shared" si="65"/>
        <v>120.335071</v>
      </c>
      <c r="O470" s="16">
        <f t="shared" si="65"/>
        <v>1160.3739129999999</v>
      </c>
      <c r="P470" s="17">
        <f t="shared" si="65"/>
        <v>1224.8391289999997</v>
      </c>
      <c r="Q470" s="17">
        <f>SUM(Q471:Q475)</f>
        <v>1246.327538</v>
      </c>
      <c r="R470" s="19">
        <f t="shared" si="65"/>
        <v>107.442032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1.3752569999999997</v>
      </c>
      <c r="G475" s="23">
        <v>189.09797</v>
      </c>
      <c r="H475" s="23">
        <v>17.190721000000003</v>
      </c>
      <c r="I475" s="23">
        <v>15.686539000000002</v>
      </c>
      <c r="J475" s="23">
        <v>30.083769</v>
      </c>
      <c r="K475" s="23">
        <v>11.173970999999998</v>
      </c>
      <c r="L475" s="23">
        <v>23.637245</v>
      </c>
      <c r="M475" s="23">
        <v>4.2976849999999995</v>
      </c>
      <c r="N475" s="24">
        <v>120.335071</v>
      </c>
      <c r="O475" s="22">
        <v>1160.3739129999999</v>
      </c>
      <c r="P475" s="23">
        <v>1224.8391289999997</v>
      </c>
      <c r="Q475" s="23">
        <v>1246.327538</v>
      </c>
      <c r="R475" s="24">
        <v>107.442032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1703.4859390000004</v>
      </c>
      <c r="P520" s="17">
        <f t="shared" si="70"/>
        <v>10610.306261</v>
      </c>
      <c r="Q520" s="17">
        <f>SUM(Q521:Q524)</f>
        <v>41981.067795999996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1703.4859390000004</v>
      </c>
      <c r="P524" s="23">
        <v>10610.306261</v>
      </c>
      <c r="Q524" s="23">
        <v>41981.067795999996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1.3752569999999997</v>
      </c>
      <c r="G526" s="27">
        <f t="shared" si="71"/>
        <v>189.09797</v>
      </c>
      <c r="H526" s="27">
        <f t="shared" si="71"/>
        <v>17.190721000000003</v>
      </c>
      <c r="I526" s="27">
        <f t="shared" si="71"/>
        <v>15.686539000000002</v>
      </c>
      <c r="J526" s="27">
        <f t="shared" si="71"/>
        <v>30.083769</v>
      </c>
      <c r="K526" s="27">
        <f t="shared" si="71"/>
        <v>11.173970999999998</v>
      </c>
      <c r="L526" s="27">
        <f t="shared" si="71"/>
        <v>23.637245</v>
      </c>
      <c r="M526" s="27">
        <f t="shared" si="71"/>
        <v>4.2976849999999995</v>
      </c>
      <c r="N526" s="28">
        <f t="shared" si="71"/>
        <v>120.335071</v>
      </c>
      <c r="O526" s="26">
        <f t="shared" si="71"/>
        <v>4811.6529710000004</v>
      </c>
      <c r="P526" s="27">
        <f t="shared" si="71"/>
        <v>56212.068911999988</v>
      </c>
      <c r="Q526" s="27">
        <f t="shared" si="71"/>
        <v>87604.318855999983</v>
      </c>
      <c r="R526" s="28">
        <f t="shared" si="71"/>
        <v>107.442032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40935.076131000002</v>
      </c>
      <c r="P557" s="17">
        <f t="shared" si="75"/>
        <v>50031.759709000005</v>
      </c>
      <c r="Q557" s="17">
        <f>SUM(Q558:Q559)</f>
        <v>77321.810465999981</v>
      </c>
      <c r="R557" s="19">
        <f t="shared" si="75"/>
        <v>3684.1568550000002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38410.682953000003</v>
      </c>
      <c r="P558" s="23">
        <v>46946.390275000005</v>
      </c>
      <c r="Q558" s="23">
        <v>72553.512250999978</v>
      </c>
      <c r="R558" s="24">
        <v>3456.961464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2524.3931779999998</v>
      </c>
      <c r="P559" s="23">
        <v>3085.3694339999993</v>
      </c>
      <c r="Q559" s="23">
        <v>4768.2982149999998</v>
      </c>
      <c r="R559" s="24">
        <v>227.19539100000003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40935.076131000002</v>
      </c>
      <c r="P653" s="27">
        <f t="shared" si="87"/>
        <v>50031.759709000005</v>
      </c>
      <c r="Q653" s="27">
        <f t="shared" si="87"/>
        <v>77321.810465999981</v>
      </c>
      <c r="R653" s="28">
        <f t="shared" si="87"/>
        <v>3684.1568550000002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2012&amp;CTOTAL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2.7437654897584549</v>
      </c>
      <c r="H4" s="188">
        <f t="shared" si="1"/>
        <v>51.895090132218435</v>
      </c>
      <c r="I4" s="188">
        <f t="shared" si="1"/>
        <v>99.810657592029358</v>
      </c>
      <c r="J4" s="188">
        <f t="shared" si="1"/>
        <v>41.108486160735033</v>
      </c>
      <c r="K4" s="188">
        <f t="shared" si="1"/>
        <v>29.853799755517404</v>
      </c>
      <c r="L4" s="188">
        <f t="shared" si="0"/>
        <v>222.66803460156632</v>
      </c>
      <c r="M4" s="189">
        <f t="shared" si="0"/>
        <v>1.8049515865151999E-3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2.463683729530235</v>
      </c>
      <c r="H5" s="113">
        <v>0.3688241568957028</v>
      </c>
      <c r="I5" s="113">
        <v>19.295957235770604</v>
      </c>
      <c r="J5" s="113">
        <v>15.133398222506971</v>
      </c>
      <c r="K5" s="113">
        <v>0.64443060911775407</v>
      </c>
      <c r="L5" s="113">
        <v>35.442611165378757</v>
      </c>
      <c r="M5" s="24">
        <v>1.7175875596542999E-3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0.11431823287091483</v>
      </c>
      <c r="H6" s="113">
        <v>2.2689891832194968</v>
      </c>
      <c r="I6" s="113">
        <v>0.3569723964433808</v>
      </c>
      <c r="J6" s="113">
        <v>0.27308669677448283</v>
      </c>
      <c r="K6" s="113">
        <v>0.29130759053716099</v>
      </c>
      <c r="L6" s="113">
        <v>3.190355830253278</v>
      </c>
      <c r="M6" s="24">
        <v>2.8181176695000001E-5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6.6837573175127701E-2</v>
      </c>
      <c r="H7" s="113">
        <v>48.484015444103981</v>
      </c>
      <c r="I7" s="113">
        <v>77.574898412055774</v>
      </c>
      <c r="J7" s="113">
        <v>24.24736303060708</v>
      </c>
      <c r="K7" s="113">
        <v>19.399511266034857</v>
      </c>
      <c r="L7" s="113">
        <v>169.70578815283375</v>
      </c>
      <c r="M7" s="24">
        <v>5.8999999999999991E-5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2.7967024409755202E-2</v>
      </c>
      <c r="H8" s="113">
        <v>0.59186386821900239</v>
      </c>
      <c r="I8" s="113">
        <v>1.6678984686460825</v>
      </c>
      <c r="J8" s="113">
        <v>1.171839564791519</v>
      </c>
      <c r="K8" s="113">
        <v>9.0291421520928274</v>
      </c>
      <c r="L8" s="113">
        <v>12.460744047815107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7.0958929772422019E-2</v>
      </c>
      <c r="H9" s="113">
        <v>0.18139747978025272</v>
      </c>
      <c r="I9" s="113">
        <v>0.91493107911351301</v>
      </c>
      <c r="J9" s="113">
        <v>0.28279864605498406</v>
      </c>
      <c r="K9" s="113">
        <v>0.48940813773480618</v>
      </c>
      <c r="L9" s="113">
        <v>1.8685354052854328</v>
      </c>
      <c r="M9" s="24">
        <v>1.828501659E-7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1.4399999999999999E-3</v>
      </c>
      <c r="G11" s="17">
        <f t="shared" ref="G11:K11" si="3">SUM(G12:G16)</f>
        <v>2.9734598854799999E-2</v>
      </c>
      <c r="H11" s="111">
        <f t="shared" si="3"/>
        <v>2.8790925030518402</v>
      </c>
      <c r="I11" s="111">
        <f t="shared" si="3"/>
        <v>4.6074994702257603</v>
      </c>
      <c r="J11" s="111">
        <f t="shared" si="3"/>
        <v>1.4397617511777598</v>
      </c>
      <c r="K11" s="111">
        <f t="shared" si="3"/>
        <v>1.1518671786897601</v>
      </c>
      <c r="L11" s="111">
        <f t="shared" si="2"/>
        <v>10.078220903145121</v>
      </c>
      <c r="M11" s="112">
        <f t="shared" si="2"/>
        <v>1.9999999999999999E-6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1.4399999999999999E-3</v>
      </c>
      <c r="G14" s="23">
        <v>2.9734598854799999E-2</v>
      </c>
      <c r="H14" s="113">
        <v>2.8790925030518402</v>
      </c>
      <c r="I14" s="113">
        <v>4.6074994702257603</v>
      </c>
      <c r="J14" s="113">
        <v>1.4397617511777598</v>
      </c>
      <c r="K14" s="113">
        <v>1.1518671786897601</v>
      </c>
      <c r="L14" s="113">
        <v>10.078220903145121</v>
      </c>
      <c r="M14" s="24">
        <v>1.9999999999999999E-6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5.4620059700806613E-2</v>
      </c>
      <c r="H18" s="111">
        <f t="shared" si="5"/>
        <v>0.1076404413726238</v>
      </c>
      <c r="I18" s="111">
        <f t="shared" si="5"/>
        <v>0.29823548969511071</v>
      </c>
      <c r="J18" s="111">
        <f t="shared" si="5"/>
        <v>0.13813756373903407</v>
      </c>
      <c r="K18" s="111">
        <f t="shared" si="5"/>
        <v>0.56021112579620602</v>
      </c>
      <c r="L18" s="111">
        <f t="shared" si="4"/>
        <v>1.1042245418782477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2.3834643921081468E-3</v>
      </c>
      <c r="H19" s="113">
        <v>5.0996885398559998E-4</v>
      </c>
      <c r="I19" s="113">
        <v>4.3965512251307997E-3</v>
      </c>
      <c r="J19" s="113">
        <v>4.8100816815840002E-4</v>
      </c>
      <c r="K19" s="113">
        <v>4.8100816815840002E-4</v>
      </c>
      <c r="L19" s="113">
        <v>5.8685364154331997E-3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7.850696222142543E-3</v>
      </c>
      <c r="H20" s="113">
        <v>1.13841088307759E-2</v>
      </c>
      <c r="I20" s="113">
        <v>3.0360262343445899E-2</v>
      </c>
      <c r="J20" s="113">
        <v>1.2532024376135402E-2</v>
      </c>
      <c r="K20" s="113">
        <v>1.2532024376135402E-2</v>
      </c>
      <c r="L20" s="113">
        <v>6.6808344701158498E-2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3.0361808156272258E-3</v>
      </c>
      <c r="H21" s="113">
        <v>4.3347237277519999E-4</v>
      </c>
      <c r="I21" s="113">
        <v>5.2294700471219998E-3</v>
      </c>
      <c r="J21" s="113">
        <v>4.1629811185299996E-4</v>
      </c>
      <c r="K21" s="113">
        <v>4.1629811185299996E-4</v>
      </c>
      <c r="L21" s="113">
        <v>6.4955394832923999E-3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3.2601556620428102E-2</v>
      </c>
      <c r="I22" s="113">
        <v>9.1982941325670808E-2</v>
      </c>
      <c r="J22" s="113">
        <v>6.4620935144516889E-2</v>
      </c>
      <c r="K22" s="113">
        <v>0.48669449720168884</v>
      </c>
      <c r="L22" s="113">
        <v>0.67589991302599284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4.1349718270928697E-2</v>
      </c>
      <c r="H24" s="113">
        <v>6.2711334694658991E-2</v>
      </c>
      <c r="I24" s="113">
        <v>0.16626626475374121</v>
      </c>
      <c r="J24" s="113">
        <v>6.0087297938370393E-2</v>
      </c>
      <c r="K24" s="113">
        <v>6.0087297938370393E-2</v>
      </c>
      <c r="L24" s="113">
        <v>0.34915220825237075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50.347957181119995</v>
      </c>
      <c r="I26" s="111">
        <f t="shared" si="7"/>
        <v>0.61524998592000002</v>
      </c>
      <c r="J26" s="111">
        <f t="shared" si="7"/>
        <v>0.18457499577600001</v>
      </c>
      <c r="K26" s="111">
        <f t="shared" si="7"/>
        <v>0.12304999718399999</v>
      </c>
      <c r="L26" s="111">
        <f t="shared" si="6"/>
        <v>51.270832159999998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50.347957181119995</v>
      </c>
      <c r="I32" s="113">
        <v>0.61524998592000002</v>
      </c>
      <c r="J32" s="113">
        <v>0.18457499577600001</v>
      </c>
      <c r="K32" s="113">
        <v>0.12304999718399999</v>
      </c>
      <c r="L32" s="113">
        <v>51.270832159999998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5.652824719552467E-2</v>
      </c>
      <c r="G35" s="17">
        <f t="shared" ref="G35:K35" si="9">SUM(G36:G41)</f>
        <v>1.1412062350254522</v>
      </c>
      <c r="H35" s="111">
        <f t="shared" si="9"/>
        <v>113.07014767313164</v>
      </c>
      <c r="I35" s="111">
        <f t="shared" si="9"/>
        <v>180.94045297534311</v>
      </c>
      <c r="J35" s="111">
        <f t="shared" si="9"/>
        <v>56.549236464627207</v>
      </c>
      <c r="K35" s="111">
        <f t="shared" si="9"/>
        <v>45.244087781582394</v>
      </c>
      <c r="L35" s="111">
        <f t="shared" si="8"/>
        <v>395.80392489352386</v>
      </c>
      <c r="M35" s="112">
        <f t="shared" si="8"/>
        <v>7.369895E-10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5.6525999999999972E-2</v>
      </c>
      <c r="G38" s="23">
        <v>1.1349021287073233</v>
      </c>
      <c r="H38" s="113">
        <v>113.06077444247181</v>
      </c>
      <c r="I38" s="113">
        <v>180.89671766370529</v>
      </c>
      <c r="J38" s="113">
        <v>56.535601663705286</v>
      </c>
      <c r="K38" s="113">
        <v>45.230045663705283</v>
      </c>
      <c r="L38" s="113">
        <v>395.72313943359836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2.8709765000000001E-3</v>
      </c>
      <c r="H39" s="113">
        <v>3.2154936799999993E-3</v>
      </c>
      <c r="I39" s="113">
        <v>4.8232405200000009E-3</v>
      </c>
      <c r="J39" s="113">
        <v>4.8232405200000009E-3</v>
      </c>
      <c r="K39" s="113">
        <v>4.8232405200000009E-3</v>
      </c>
      <c r="L39" s="113">
        <v>1.7685215240000003E-2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1.0709441699999999E-6</v>
      </c>
      <c r="G40" s="23">
        <v>2.3414961299888302E-3</v>
      </c>
      <c r="H40" s="113">
        <v>4.9285691291800016E-3</v>
      </c>
      <c r="I40" s="113">
        <v>3.6967917293230006E-2</v>
      </c>
      <c r="J40" s="113">
        <v>6.9773117000000015E-3</v>
      </c>
      <c r="K40" s="113">
        <v>7.3862813646200006E-3</v>
      </c>
      <c r="L40" s="113">
        <v>5.6260078314500001E-2</v>
      </c>
      <c r="M40" s="24">
        <v>6.3283999999999996E-10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1.1762513546999999E-6</v>
      </c>
      <c r="G41" s="23">
        <v>1.0916336881401955E-3</v>
      </c>
      <c r="H41" s="113">
        <v>1.2291678506521E-3</v>
      </c>
      <c r="I41" s="113">
        <v>1.9441538245682003E-3</v>
      </c>
      <c r="J41" s="113">
        <v>1.8342487019228999E-3</v>
      </c>
      <c r="K41" s="113">
        <v>1.8325959924961998E-3</v>
      </c>
      <c r="L41" s="113">
        <v>6.8401663709861003E-3</v>
      </c>
      <c r="M41" s="24">
        <v>1.0414950000000002E-10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5.7968247195524666E-2</v>
      </c>
      <c r="G43" s="27">
        <f t="shared" ref="G43:K43" si="11">SUM(G35,G26,G18,G11,G4)</f>
        <v>3.9693263833395136</v>
      </c>
      <c r="H43" s="114">
        <f t="shared" si="11"/>
        <v>218.29992793089454</v>
      </c>
      <c r="I43" s="114">
        <f t="shared" si="11"/>
        <v>286.27209551321334</v>
      </c>
      <c r="J43" s="114">
        <f t="shared" si="11"/>
        <v>99.420196936055049</v>
      </c>
      <c r="K43" s="114">
        <f t="shared" si="11"/>
        <v>76.933015838769762</v>
      </c>
      <c r="L43" s="114">
        <f t="shared" si="10"/>
        <v>680.92523710011346</v>
      </c>
      <c r="M43" s="28">
        <f t="shared" si="10"/>
        <v>1.8069523235046999E-3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2.6458021253710988E-2</v>
      </c>
      <c r="G48" s="17">
        <f t="shared" ref="G48:M48" si="13">SUM(G49:G54)</f>
        <v>1.1592427592073591</v>
      </c>
      <c r="H48" s="111">
        <f t="shared" si="13"/>
        <v>118.55572866940214</v>
      </c>
      <c r="I48" s="111">
        <f t="shared" si="13"/>
        <v>194.58941548913046</v>
      </c>
      <c r="J48" s="111">
        <f t="shared" si="13"/>
        <v>90.317815423700878</v>
      </c>
      <c r="K48" s="111">
        <f t="shared" si="13"/>
        <v>77.080257074531275</v>
      </c>
      <c r="L48" s="111">
        <f t="shared" si="13"/>
        <v>480.54321667593001</v>
      </c>
      <c r="M48" s="112">
        <f t="shared" si="13"/>
        <v>0.58595799999999998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2.6450999999999988E-2</v>
      </c>
      <c r="G51" s="23">
        <v>1.1347875017434519</v>
      </c>
      <c r="H51" s="113">
        <v>118.51715870333767</v>
      </c>
      <c r="I51" s="113">
        <v>194.40322116168906</v>
      </c>
      <c r="J51" s="113">
        <v>90.261812094994809</v>
      </c>
      <c r="K51" s="113">
        <v>77.022497242404128</v>
      </c>
      <c r="L51" s="113">
        <v>480.20468920242587</v>
      </c>
      <c r="M51" s="24">
        <v>0.58595799999999998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1.9999999999999999E-6</v>
      </c>
      <c r="G52" s="23">
        <v>1.5403387043969164E-2</v>
      </c>
      <c r="H52" s="113">
        <v>1.7248173895588508E-2</v>
      </c>
      <c r="I52" s="113">
        <v>2.6251382075555468E-2</v>
      </c>
      <c r="J52" s="113">
        <v>2.5836376940749094E-2</v>
      </c>
      <c r="K52" s="113">
        <v>2.583013626203021E-2</v>
      </c>
      <c r="L52" s="113">
        <v>9.5166069173923354E-2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5.021253711E-6</v>
      </c>
      <c r="G53" s="23">
        <v>9.0518704199380792E-3</v>
      </c>
      <c r="H53" s="113">
        <v>2.1321792168873605E-2</v>
      </c>
      <c r="I53" s="113">
        <v>0.15994294536584738</v>
      </c>
      <c r="J53" s="113">
        <v>3.0166951765318958E-2</v>
      </c>
      <c r="K53" s="113">
        <v>3.1929695865121864E-2</v>
      </c>
      <c r="L53" s="113">
        <v>0.24336140433025075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0.52760699999999994</v>
      </c>
      <c r="G56" s="17">
        <f t="shared" ref="G56:M56" si="15">SUM(G57:G61)</f>
        <v>64.270359669845163</v>
      </c>
      <c r="H56" s="111">
        <f t="shared" si="15"/>
        <v>12204.993800507091</v>
      </c>
      <c r="I56" s="111">
        <f t="shared" si="15"/>
        <v>11324.775666750704</v>
      </c>
      <c r="J56" s="111">
        <f t="shared" si="15"/>
        <v>4299.1049749446629</v>
      </c>
      <c r="K56" s="111">
        <f t="shared" si="15"/>
        <v>6773.2613259460695</v>
      </c>
      <c r="L56" s="111">
        <f t="shared" si="15"/>
        <v>34602.135768148524</v>
      </c>
      <c r="M56" s="112">
        <f t="shared" si="15"/>
        <v>0.90755899999999989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0.144293</v>
      </c>
      <c r="G58" s="23">
        <v>11.636112977312575</v>
      </c>
      <c r="H58" s="113">
        <v>3135.4425375776045</v>
      </c>
      <c r="I58" s="113">
        <v>2992.0478791927721</v>
      </c>
      <c r="J58" s="113">
        <v>1148.1459695439767</v>
      </c>
      <c r="K58" s="113">
        <v>1454.9405100149422</v>
      </c>
      <c r="L58" s="113">
        <v>8730.5768963292921</v>
      </c>
      <c r="M58" s="24">
        <v>0.90346999999999988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0.38331399999999999</v>
      </c>
      <c r="G61" s="23">
        <v>52.634246692532585</v>
      </c>
      <c r="H61" s="113">
        <v>9069.5512629294863</v>
      </c>
      <c r="I61" s="113">
        <v>8332.7277875579312</v>
      </c>
      <c r="J61" s="113">
        <v>3150.9590054006867</v>
      </c>
      <c r="K61" s="113">
        <v>5318.3208159311271</v>
      </c>
      <c r="L61" s="113">
        <v>25871.55887181923</v>
      </c>
      <c r="M61" s="24">
        <v>4.0890000000000006E-3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1.7713999999999997E-2</v>
      </c>
      <c r="G63" s="17">
        <f t="shared" ref="G63:M63" si="17">SUM(G64:G68)</f>
        <v>0.30158867804918893</v>
      </c>
      <c r="H63" s="111">
        <f t="shared" si="17"/>
        <v>26.904836318286605</v>
      </c>
      <c r="I63" s="111">
        <f t="shared" si="17"/>
        <v>43.487874960627074</v>
      </c>
      <c r="J63" s="111">
        <f t="shared" si="17"/>
        <v>13.744008928037587</v>
      </c>
      <c r="K63" s="111">
        <f t="shared" si="17"/>
        <v>11.107132513430233</v>
      </c>
      <c r="L63" s="111">
        <f t="shared" si="17"/>
        <v>95.243852720381511</v>
      </c>
      <c r="M63" s="112">
        <f t="shared" si="17"/>
        <v>8.8878000000000013E-2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1.3486999999999997E-2</v>
      </c>
      <c r="G65" s="23">
        <v>0.28255723778275477</v>
      </c>
      <c r="H65" s="113">
        <v>26.868311331916683</v>
      </c>
      <c r="I65" s="113">
        <v>43.199519805075042</v>
      </c>
      <c r="J65" s="113">
        <v>13.711328677075024</v>
      </c>
      <c r="K65" s="113">
        <v>11.078296997875031</v>
      </c>
      <c r="L65" s="113">
        <v>94.857456811941788</v>
      </c>
      <c r="M65" s="24">
        <v>8.8878000000000013E-2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4.2269999999999999E-3</v>
      </c>
      <c r="G67" s="23">
        <v>1.903144026643416E-2</v>
      </c>
      <c r="H67" s="113">
        <v>3.6524986369924121E-2</v>
      </c>
      <c r="I67" s="113">
        <v>0.28835515555203267</v>
      </c>
      <c r="J67" s="113">
        <v>3.2680250962563696E-2</v>
      </c>
      <c r="K67" s="113">
        <v>2.8835515555203261E-2</v>
      </c>
      <c r="L67" s="113">
        <v>0.38639590843972382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0.57177902125371094</v>
      </c>
      <c r="G70" s="27">
        <f t="shared" ref="G70:M70" si="19">SUM(G63,G56,G48)</f>
        <v>65.731191107101708</v>
      </c>
      <c r="H70" s="114">
        <f t="shared" si="19"/>
        <v>12350.454365494779</v>
      </c>
      <c r="I70" s="114">
        <f t="shared" si="19"/>
        <v>11562.852957200461</v>
      </c>
      <c r="J70" s="114">
        <f t="shared" si="19"/>
        <v>4403.1667992964012</v>
      </c>
      <c r="K70" s="114">
        <f t="shared" si="19"/>
        <v>6861.4487155340303</v>
      </c>
      <c r="L70" s="114">
        <f t="shared" si="19"/>
        <v>35177.922837544837</v>
      </c>
      <c r="M70" s="28">
        <f t="shared" si="19"/>
        <v>1.582395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0.42899911535842622</v>
      </c>
      <c r="G75" s="17">
        <f t="shared" ref="G75:M75" si="21">SUM(G76:G81)</f>
        <v>6.8403845543858752</v>
      </c>
      <c r="H75" s="111">
        <f t="shared" si="21"/>
        <v>511.02238337747286</v>
      </c>
      <c r="I75" s="111">
        <f t="shared" si="21"/>
        <v>732.12480378888699</v>
      </c>
      <c r="J75" s="111">
        <f t="shared" si="21"/>
        <v>257.89886150253994</v>
      </c>
      <c r="K75" s="111">
        <f t="shared" si="21"/>
        <v>200.77391879818728</v>
      </c>
      <c r="L75" s="111">
        <f t="shared" si="21"/>
        <v>1701.8199673962426</v>
      </c>
      <c r="M75" s="112">
        <f t="shared" si="21"/>
        <v>1.3041450315743142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0.23044359892816618</v>
      </c>
      <c r="G77" s="39">
        <v>1.924884661304741</v>
      </c>
      <c r="H77" s="120">
        <v>41.037665184333775</v>
      </c>
      <c r="I77" s="120">
        <v>1.8429020270667469</v>
      </c>
      <c r="J77" s="120">
        <v>0.77900215344980794</v>
      </c>
      <c r="K77" s="120">
        <v>1.4396234731410904</v>
      </c>
      <c r="L77" s="120">
        <v>45.099192780245971</v>
      </c>
      <c r="M77" s="40">
        <v>0.12824537434484881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0.19780351320271522</v>
      </c>
      <c r="G78" s="39">
        <v>4.7806745472760257</v>
      </c>
      <c r="H78" s="120">
        <v>469.82083622140374</v>
      </c>
      <c r="I78" s="120">
        <v>729.60202424592183</v>
      </c>
      <c r="J78" s="120">
        <v>256.88381205550803</v>
      </c>
      <c r="K78" s="120">
        <v>199.09362765249816</v>
      </c>
      <c r="L78" s="120">
        <v>1655.400300162233</v>
      </c>
      <c r="M78" s="40">
        <v>1.1758996572275568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4.9100000000000001E-4</v>
      </c>
      <c r="G79" s="39">
        <v>9.6677994431412839E-2</v>
      </c>
      <c r="H79" s="120">
        <v>9.6614905561599976E-2</v>
      </c>
      <c r="I79" s="120">
        <v>0.17432547984239996</v>
      </c>
      <c r="J79" s="120">
        <v>0.14213934684240007</v>
      </c>
      <c r="K79" s="120">
        <v>0.14165534484239997</v>
      </c>
      <c r="L79" s="120">
        <v>0.55473507708879988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2.6100322754479995E-4</v>
      </c>
      <c r="G80" s="39">
        <v>3.8147351373696028E-2</v>
      </c>
      <c r="H80" s="120">
        <v>6.7267066173796769E-2</v>
      </c>
      <c r="I80" s="120">
        <v>0.5055520360559892</v>
      </c>
      <c r="J80" s="120">
        <v>9.3907946739705192E-2</v>
      </c>
      <c r="K80" s="120">
        <v>9.9012327705613579E-2</v>
      </c>
      <c r="L80" s="120">
        <v>0.76573937667510483</v>
      </c>
      <c r="M80" s="40">
        <v>1.9083999999999998E-12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2.0685139181731722E-3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2.0685139181731722E-3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7.6913000000000009E-2</v>
      </c>
      <c r="G88" s="17">
        <f t="shared" ref="G88:M88" si="25">SUM(G89:G114)</f>
        <v>1.4332632574955309</v>
      </c>
      <c r="H88" s="111">
        <f t="shared" si="25"/>
        <v>1.1736786065688056</v>
      </c>
      <c r="I88" s="111">
        <f t="shared" si="25"/>
        <v>4.8337184713592416</v>
      </c>
      <c r="J88" s="111">
        <f t="shared" si="25"/>
        <v>1.3380009971534386</v>
      </c>
      <c r="K88" s="111">
        <f t="shared" si="25"/>
        <v>0.765433347730055</v>
      </c>
      <c r="L88" s="111">
        <f t="shared" si="25"/>
        <v>8.110831422811545</v>
      </c>
      <c r="M88" s="112">
        <f t="shared" si="25"/>
        <v>4.1458000000000016E-2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0.90937000153999981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7.6913000000000009E-2</v>
      </c>
      <c r="G99" s="39">
        <v>0.45575947190763605</v>
      </c>
      <c r="H99" s="120">
        <v>1.0867338838589955</v>
      </c>
      <c r="I99" s="120">
        <v>4.6813151920079985</v>
      </c>
      <c r="J99" s="120">
        <v>1.2873616778021959</v>
      </c>
      <c r="K99" s="120">
        <v>0.71891626162979827</v>
      </c>
      <c r="L99" s="120">
        <v>7.7743270152989936</v>
      </c>
      <c r="M99" s="40">
        <v>4.1458000000000016E-2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6.355199299E-2</v>
      </c>
      <c r="H107" s="120">
        <v>8.6855540000000009E-2</v>
      </c>
      <c r="I107" s="120">
        <v>0.14416561</v>
      </c>
      <c r="J107" s="120">
        <v>4.2401650000000006E-2</v>
      </c>
      <c r="K107" s="120">
        <v>3.3921319999999998E-2</v>
      </c>
      <c r="L107" s="120">
        <v>0.30734412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/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4.5817910578951513E-3</v>
      </c>
      <c r="H114" s="120">
        <v>8.9182709810100007E-5</v>
      </c>
      <c r="I114" s="120">
        <v>8.2376693512428E-3</v>
      </c>
      <c r="J114" s="120">
        <v>8.2376693512428E-3</v>
      </c>
      <c r="K114" s="120">
        <v>1.25957661002567E-2</v>
      </c>
      <c r="L114" s="120">
        <v>2.9160287512552396E-2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0.50591211535842628</v>
      </c>
      <c r="G116" s="42">
        <f t="shared" ref="G116:M116" si="27">SUM(G88,G83,G75)</f>
        <v>8.2757163257995785</v>
      </c>
      <c r="H116" s="122">
        <f t="shared" si="27"/>
        <v>512.19606198404165</v>
      </c>
      <c r="I116" s="122">
        <f t="shared" si="27"/>
        <v>736.95852226024624</v>
      </c>
      <c r="J116" s="122">
        <f t="shared" si="27"/>
        <v>259.23686249969336</v>
      </c>
      <c r="K116" s="122">
        <f t="shared" si="27"/>
        <v>201.53935214591735</v>
      </c>
      <c r="L116" s="122">
        <f t="shared" si="27"/>
        <v>1709.9307988190542</v>
      </c>
      <c r="M116" s="43">
        <f t="shared" si="27"/>
        <v>1.3456030315743142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1.6176375834626864E-4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1.6176375834626864E-4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0.12438477000000001</v>
      </c>
      <c r="G128" s="17">
        <f t="shared" ref="G128:M128" si="31">SUM(G129:G138)</f>
        <v>53.155406783000004</v>
      </c>
      <c r="H128" s="111">
        <f t="shared" si="31"/>
        <v>818.49217934000001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8805.8191674399986</v>
      </c>
      <c r="M128" s="112">
        <f t="shared" si="31"/>
        <v>25.502659962499997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818.49217934000001</v>
      </c>
      <c r="I129" s="120"/>
      <c r="J129" s="120"/>
      <c r="K129" s="120"/>
      <c r="L129" s="120">
        <v>818.49217934000001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3059.4236999999998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0.73820282000000004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30.155406783</v>
      </c>
      <c r="H135" s="120"/>
      <c r="I135" s="120"/>
      <c r="J135" s="120"/>
      <c r="K135" s="120"/>
      <c r="L135" s="120">
        <v>4824.8650852800001</v>
      </c>
      <c r="M135" s="40">
        <v>25.129505652499997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0.12438477000000001</v>
      </c>
      <c r="G137" s="39">
        <v>23</v>
      </c>
      <c r="H137" s="120"/>
      <c r="I137" s="120"/>
      <c r="J137" s="120"/>
      <c r="K137" s="120"/>
      <c r="L137" s="120">
        <v>102.3</v>
      </c>
      <c r="M137" s="40">
        <v>0.37315430999999999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14.666553609987199</v>
      </c>
      <c r="H140" s="111">
        <f t="shared" si="33"/>
        <v>1124.1741628</v>
      </c>
      <c r="I140" s="111">
        <f t="shared" si="33"/>
        <v>1112.7262058000001</v>
      </c>
      <c r="J140" s="111">
        <f t="shared" si="33"/>
        <v>1112.7262058000001</v>
      </c>
      <c r="K140" s="111">
        <f t="shared" si="33"/>
        <v>137.72978310000002</v>
      </c>
      <c r="L140" s="111">
        <f t="shared" si="33"/>
        <v>3487.3563574999998</v>
      </c>
      <c r="M140" s="112">
        <f t="shared" si="33"/>
        <v>1.3113175279896E-3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1124.1741628</v>
      </c>
      <c r="I141" s="120">
        <v>1112.7262058000001</v>
      </c>
      <c r="J141" s="120">
        <v>1112.7262058000001</v>
      </c>
      <c r="K141" s="120">
        <v>137.72978310000002</v>
      </c>
      <c r="L141" s="120">
        <v>3487.3563574999998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14.666553609987199</v>
      </c>
      <c r="H149" s="120"/>
      <c r="I149" s="120"/>
      <c r="J149" s="120"/>
      <c r="K149" s="120"/>
      <c r="L149" s="120"/>
      <c r="M149" s="40">
        <v>1.3113175279896E-3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0.12438477000000001</v>
      </c>
      <c r="G238" s="42">
        <f t="shared" ref="G238:M238" si="43">SUM(G228,G204,G173,G155,G140,G128,G121,G236)</f>
        <v>67.82212215674555</v>
      </c>
      <c r="H238" s="122">
        <f t="shared" si="43"/>
        <v>1942.6663421399999</v>
      </c>
      <c r="I238" s="122">
        <f t="shared" si="43"/>
        <v>1112.7262058000001</v>
      </c>
      <c r="J238" s="122">
        <f t="shared" si="43"/>
        <v>1112.7262058000001</v>
      </c>
      <c r="K238" s="122">
        <f t="shared" si="43"/>
        <v>137.72978310000002</v>
      </c>
      <c r="L238" s="122">
        <f t="shared" si="43"/>
        <v>12293.175524939998</v>
      </c>
      <c r="M238" s="43">
        <f t="shared" si="43"/>
        <v>25.503971280027987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2.2049999999999996</v>
      </c>
      <c r="I313" s="111">
        <f t="shared" si="65"/>
        <v>1.113</v>
      </c>
      <c r="J313" s="111">
        <f t="shared" si="65"/>
        <v>1.113</v>
      </c>
      <c r="K313" s="111">
        <f t="shared" si="65"/>
        <v>1.113</v>
      </c>
      <c r="L313" s="111">
        <f t="shared" si="65"/>
        <v>5.5439999999999996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2.2049999999999996</v>
      </c>
      <c r="I319" s="113">
        <v>1.113</v>
      </c>
      <c r="J319" s="113">
        <v>1.113</v>
      </c>
      <c r="K319" s="113">
        <v>1.113</v>
      </c>
      <c r="L319" s="113">
        <v>5.5439999999999996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635.13517100000001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635.13517100000001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5.042500000000001E-3</v>
      </c>
      <c r="H336" s="111">
        <f t="shared" si="69"/>
        <v>5.5971750000000009</v>
      </c>
      <c r="I336" s="111">
        <f t="shared" si="69"/>
        <v>2.2691250000000007</v>
      </c>
      <c r="J336" s="111">
        <f t="shared" si="69"/>
        <v>2.2691250000000007</v>
      </c>
      <c r="K336" s="111">
        <f t="shared" si="69"/>
        <v>2.2691250000000007</v>
      </c>
      <c r="L336" s="111">
        <f t="shared" si="69"/>
        <v>12.404550000000002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5.042500000000001E-3</v>
      </c>
      <c r="H338" s="113">
        <v>5.5971750000000009</v>
      </c>
      <c r="I338" s="113">
        <v>2.2691250000000007</v>
      </c>
      <c r="J338" s="113">
        <v>2.2691250000000007</v>
      </c>
      <c r="K338" s="113">
        <v>2.2691250000000007</v>
      </c>
      <c r="L338" s="113">
        <v>12.404550000000002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5.042500000000001E-3</v>
      </c>
      <c r="H341" s="114">
        <f t="shared" si="71"/>
        <v>7.8021750000000001</v>
      </c>
      <c r="I341" s="114">
        <f t="shared" si="71"/>
        <v>3.3821250000000007</v>
      </c>
      <c r="J341" s="114">
        <f t="shared" si="71"/>
        <v>3.3821250000000007</v>
      </c>
      <c r="K341" s="114">
        <f t="shared" si="71"/>
        <v>3.3821250000000007</v>
      </c>
      <c r="L341" s="114">
        <f t="shared" si="71"/>
        <v>17.948550000000001</v>
      </c>
      <c r="M341" s="28">
        <f t="shared" si="71"/>
        <v>635.13517100000001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13.690144634600003</v>
      </c>
      <c r="H346" s="111">
        <f t="shared" si="73"/>
        <v>417.08219772030003</v>
      </c>
      <c r="I346" s="111">
        <f t="shared" si="73"/>
        <v>468.14181038259994</v>
      </c>
      <c r="J346" s="111">
        <f t="shared" si="73"/>
        <v>365.20608905930004</v>
      </c>
      <c r="K346" s="111">
        <f t="shared" si="73"/>
        <v>395.05414003929997</v>
      </c>
      <c r="L346" s="111">
        <f t="shared" si="73"/>
        <v>1645.4842372004</v>
      </c>
      <c r="M346" s="112">
        <f t="shared" si="73"/>
        <v>2.7386239999999997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6.2369318249000001</v>
      </c>
      <c r="H347" s="113">
        <v>189.15227154840002</v>
      </c>
      <c r="I347" s="113">
        <v>212.35789628539999</v>
      </c>
      <c r="J347" s="113">
        <v>165.64523584490001</v>
      </c>
      <c r="K347" s="113">
        <v>179.08725205439998</v>
      </c>
      <c r="L347" s="113">
        <v>746.24265573239984</v>
      </c>
      <c r="M347" s="24">
        <v>1.2477139999999998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2.3434262056000001</v>
      </c>
      <c r="H348" s="113">
        <v>71.164643105700009</v>
      </c>
      <c r="I348" s="113">
        <v>79.885919425499992</v>
      </c>
      <c r="J348" s="113">
        <v>62.29919204719998</v>
      </c>
      <c r="K348" s="113">
        <v>67.467963734600005</v>
      </c>
      <c r="L348" s="113">
        <v>280.81771831280003</v>
      </c>
      <c r="M348" s="24">
        <v>0.46880300000000014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5.1097866041000009</v>
      </c>
      <c r="H349" s="113">
        <v>156.76528306619997</v>
      </c>
      <c r="I349" s="113">
        <v>175.89799467169999</v>
      </c>
      <c r="J349" s="113">
        <v>137.26166116720003</v>
      </c>
      <c r="K349" s="113">
        <v>148.49892425029998</v>
      </c>
      <c r="L349" s="113">
        <v>618.42386315520014</v>
      </c>
      <c r="M349" s="24">
        <v>1.0221070000000001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1.2964807100999998</v>
      </c>
      <c r="H351" s="111">
        <f t="shared" si="75"/>
        <v>39.9449623772</v>
      </c>
      <c r="I351" s="111">
        <f t="shared" si="75"/>
        <v>44.922473854399996</v>
      </c>
      <c r="J351" s="111">
        <f t="shared" si="75"/>
        <v>35.066307719299999</v>
      </c>
      <c r="K351" s="111">
        <f t="shared" si="75"/>
        <v>37.464927593900001</v>
      </c>
      <c r="L351" s="111">
        <f t="shared" si="75"/>
        <v>157.39867154530003</v>
      </c>
      <c r="M351" s="112">
        <f t="shared" si="75"/>
        <v>0.271872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0.52950814789999989</v>
      </c>
      <c r="H352" s="113">
        <v>16.443694344300003</v>
      </c>
      <c r="I352" s="113">
        <v>18.511498597499997</v>
      </c>
      <c r="J352" s="113">
        <v>14.428805628199999</v>
      </c>
      <c r="K352" s="113">
        <v>15.454115678599997</v>
      </c>
      <c r="L352" s="113">
        <v>64.838114248900013</v>
      </c>
      <c r="M352" s="24">
        <v>0.11259199999999998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0.20664595829999999</v>
      </c>
      <c r="H353" s="113">
        <v>6.4092673112999998</v>
      </c>
      <c r="I353" s="113">
        <v>7.2163513432000004</v>
      </c>
      <c r="J353" s="113">
        <v>5.6235962941999995</v>
      </c>
      <c r="K353" s="113">
        <v>6.0251539664000004</v>
      </c>
      <c r="L353" s="113">
        <v>25.274368915</v>
      </c>
      <c r="M353" s="24">
        <v>4.4021000000000005E-2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0.56032660389999989</v>
      </c>
      <c r="H354" s="113">
        <v>17.092000721600002</v>
      </c>
      <c r="I354" s="113">
        <v>19.194623913699999</v>
      </c>
      <c r="J354" s="113">
        <v>15.013905796900005</v>
      </c>
      <c r="K354" s="113">
        <v>15.985657948900002</v>
      </c>
      <c r="L354" s="113">
        <v>67.286188381400024</v>
      </c>
      <c r="M354" s="24">
        <v>0.11525899999999997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1.2804988663000001</v>
      </c>
      <c r="H356" s="111">
        <f t="shared" si="77"/>
        <v>24.248165762500005</v>
      </c>
      <c r="I356" s="111">
        <f t="shared" si="77"/>
        <v>146.83611489529997</v>
      </c>
      <c r="J356" s="111">
        <f t="shared" si="77"/>
        <v>164.07925499359993</v>
      </c>
      <c r="K356" s="111">
        <f t="shared" si="77"/>
        <v>37.719368963299985</v>
      </c>
      <c r="L356" s="111">
        <f t="shared" si="77"/>
        <v>372.88290461559995</v>
      </c>
      <c r="M356" s="112">
        <f t="shared" si="77"/>
        <v>0.25493800000000005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0.86917961340000005</v>
      </c>
      <c r="H357" s="113">
        <v>16.335190955900003</v>
      </c>
      <c r="I357" s="113">
        <v>98.918656343199984</v>
      </c>
      <c r="J357" s="113">
        <v>110.53479213399996</v>
      </c>
      <c r="K357" s="113">
        <v>25.410297042299987</v>
      </c>
      <c r="L357" s="113">
        <v>251.19893647569998</v>
      </c>
      <c r="M357" s="24">
        <v>0.17317400000000005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0.22822730250000003</v>
      </c>
      <c r="H358" s="113">
        <v>4.3975636191000005</v>
      </c>
      <c r="I358" s="113">
        <v>26.629690807299998</v>
      </c>
      <c r="J358" s="113">
        <v>29.756847159000003</v>
      </c>
      <c r="K358" s="113">
        <v>6.840654519100001</v>
      </c>
      <c r="L358" s="113">
        <v>67.624756105300008</v>
      </c>
      <c r="M358" s="24">
        <v>4.5477000000000004E-2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0.18309195040000001</v>
      </c>
      <c r="H359" s="113">
        <v>3.5154111874999998</v>
      </c>
      <c r="I359" s="113">
        <v>21.287767744799993</v>
      </c>
      <c r="J359" s="113">
        <v>23.7876157006</v>
      </c>
      <c r="K359" s="113">
        <v>5.4684174019</v>
      </c>
      <c r="L359" s="113">
        <v>54.059212034599994</v>
      </c>
      <c r="M359" s="24">
        <v>3.6287E-2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4.8721214500000005E-2</v>
      </c>
      <c r="H361" s="111">
        <v>1.0245887032000001</v>
      </c>
      <c r="I361" s="111">
        <v>1.1526622914</v>
      </c>
      <c r="J361" s="111">
        <v>0.8324783215999999</v>
      </c>
      <c r="K361" s="111">
        <v>1.2487174817</v>
      </c>
      <c r="L361" s="111">
        <v>4.2584467977999996</v>
      </c>
      <c r="M361" s="112">
        <v>9.7429999999999982E-3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0.21137509409999999</v>
      </c>
      <c r="H363" s="111">
        <f t="shared" si="79"/>
        <v>4.8656122838</v>
      </c>
      <c r="I363" s="111">
        <f t="shared" si="79"/>
        <v>6.4814339511999997</v>
      </c>
      <c r="J363" s="111">
        <f t="shared" si="79"/>
        <v>3.6865870049999994</v>
      </c>
      <c r="K363" s="111">
        <f t="shared" si="79"/>
        <v>7.2487619087000015</v>
      </c>
      <c r="L363" s="111">
        <f t="shared" si="79"/>
        <v>22.282395148999999</v>
      </c>
      <c r="M363" s="112">
        <f t="shared" si="79"/>
        <v>0.11695299999999997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5.1812335700000003E-2</v>
      </c>
      <c r="H364" s="113">
        <v>1.0113682579999996</v>
      </c>
      <c r="I364" s="113">
        <v>1.5045917050999997</v>
      </c>
      <c r="J364" s="113">
        <v>0.72464195259999986</v>
      </c>
      <c r="K364" s="113">
        <v>1.7126846953999999</v>
      </c>
      <c r="L364" s="113">
        <v>4.9532866110999993</v>
      </c>
      <c r="M364" s="24">
        <v>3.7547999999999984E-2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2.0465066000000001E-2</v>
      </c>
      <c r="H365" s="113">
        <v>0.39548566800000001</v>
      </c>
      <c r="I365" s="113">
        <v>0.59476228320000013</v>
      </c>
      <c r="J365" s="113">
        <v>0.28166833600000002</v>
      </c>
      <c r="K365" s="113">
        <v>0.67811346270000006</v>
      </c>
      <c r="L365" s="113">
        <v>1.9500297497999999</v>
      </c>
      <c r="M365" s="24">
        <v>1.5198999999999997E-2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0.13909769239999997</v>
      </c>
      <c r="H366" s="113">
        <v>3.4587583578000003</v>
      </c>
      <c r="I366" s="113">
        <v>4.3820799628999998</v>
      </c>
      <c r="J366" s="113">
        <v>2.6802767163999994</v>
      </c>
      <c r="K366" s="113">
        <v>4.8579637506000015</v>
      </c>
      <c r="L366" s="113">
        <v>15.379078788100001</v>
      </c>
      <c r="M366" s="24">
        <v>6.4205999999999985E-2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9.2518397902000036</v>
      </c>
      <c r="I370" s="111">
        <v>0.45431949209999983</v>
      </c>
      <c r="J370" s="111">
        <v>0.67066210669999982</v>
      </c>
      <c r="K370" s="111"/>
      <c r="L370" s="111">
        <v>10.3768213888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16.527220519600004</v>
      </c>
      <c r="H374" s="114">
        <f t="shared" si="81"/>
        <v>496.41736663720002</v>
      </c>
      <c r="I374" s="114">
        <f t="shared" si="81"/>
        <v>667.98881486699997</v>
      </c>
      <c r="J374" s="114">
        <f t="shared" si="81"/>
        <v>569.54137920549999</v>
      </c>
      <c r="K374" s="114">
        <f t="shared" si="81"/>
        <v>478.73591598689995</v>
      </c>
      <c r="L374" s="114">
        <f t="shared" si="81"/>
        <v>2212.6834766969</v>
      </c>
      <c r="M374" s="28">
        <f t="shared" si="81"/>
        <v>3.3921299999999999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2.4159999999999997E-3</v>
      </c>
      <c r="G379" s="17">
        <v>1.3773656299800001E-2</v>
      </c>
      <c r="H379" s="111">
        <v>0.36044071670487737</v>
      </c>
      <c r="I379" s="111">
        <v>0.70972446812227508</v>
      </c>
      <c r="J379" s="111">
        <v>0.64977003990304838</v>
      </c>
      <c r="K379" s="111">
        <v>8.8710248404337992</v>
      </c>
      <c r="L379" s="111">
        <v>10.590960065664001</v>
      </c>
      <c r="M379" s="112">
        <v>3.124E-3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3.9224994830000005E-3</v>
      </c>
      <c r="H381" s="111">
        <f t="shared" si="83"/>
        <v>2.4262883400000006</v>
      </c>
      <c r="I381" s="111">
        <f t="shared" si="83"/>
        <v>4.0438139</v>
      </c>
      <c r="J381" s="111">
        <f t="shared" si="83"/>
        <v>2.7821439632000002</v>
      </c>
      <c r="K381" s="111">
        <f t="shared" si="83"/>
        <v>0.63892259620000003</v>
      </c>
      <c r="L381" s="111">
        <f t="shared" si="83"/>
        <v>9.891168799399999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1.34450051E-4</v>
      </c>
      <c r="H382" s="113">
        <v>8.3164979999999986E-2</v>
      </c>
      <c r="I382" s="113">
        <v>0.13860829999999999</v>
      </c>
      <c r="J382" s="113">
        <v>9.5362510399999989E-2</v>
      </c>
      <c r="K382" s="113">
        <v>2.1900111400000002E-2</v>
      </c>
      <c r="L382" s="113">
        <v>0.33903590179999998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3.7880494320000008E-3</v>
      </c>
      <c r="H384" s="113">
        <v>2.3431233600000008</v>
      </c>
      <c r="I384" s="113">
        <v>3.9052056000000004</v>
      </c>
      <c r="J384" s="113">
        <v>2.6867814528000005</v>
      </c>
      <c r="K384" s="113">
        <v>0.61702248479999999</v>
      </c>
      <c r="L384" s="113">
        <v>9.5521328975999982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1.2357210000000001</v>
      </c>
      <c r="G392" s="17">
        <f t="shared" ref="G392:M392" si="87">SUM(G393:G395)</f>
        <v>3.8411006147270004</v>
      </c>
      <c r="H392" s="111">
        <f t="shared" si="87"/>
        <v>42.231470995800002</v>
      </c>
      <c r="I392" s="111">
        <f t="shared" si="87"/>
        <v>248.95235497900003</v>
      </c>
      <c r="J392" s="111">
        <f t="shared" si="87"/>
        <v>173.36235497900003</v>
      </c>
      <c r="K392" s="111">
        <f t="shared" si="87"/>
        <v>70.249235497900003</v>
      </c>
      <c r="L392" s="111">
        <f t="shared" si="87"/>
        <v>534.79541645170002</v>
      </c>
      <c r="M392" s="112">
        <f t="shared" si="87"/>
        <v>4.3929140000000002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7.3224000000000011E-2</v>
      </c>
      <c r="G393" s="23">
        <v>0.14517769227800001</v>
      </c>
      <c r="H393" s="113">
        <v>1.9925798812000002</v>
      </c>
      <c r="I393" s="113">
        <v>10.502899406000001</v>
      </c>
      <c r="J393" s="113">
        <v>9.4228994060000009</v>
      </c>
      <c r="K393" s="113">
        <v>1.6982899406</v>
      </c>
      <c r="L393" s="113">
        <v>23.616668633800003</v>
      </c>
      <c r="M393" s="24">
        <v>8.9153999999999997E-2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2.7556999999999995E-2</v>
      </c>
      <c r="G394" s="23">
        <v>4.4778086118999992E-2</v>
      </c>
      <c r="H394" s="113">
        <v>0.68889363260000003</v>
      </c>
      <c r="I394" s="113">
        <v>3.4444681629999998</v>
      </c>
      <c r="J394" s="113">
        <v>3.4444681629999998</v>
      </c>
      <c r="K394" s="113">
        <v>0.34444681630000001</v>
      </c>
      <c r="L394" s="113">
        <v>7.9222767748999994</v>
      </c>
      <c r="M394" s="24">
        <v>1.3084E-2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1.1349400000000001</v>
      </c>
      <c r="G395" s="23">
        <v>3.6511448363300003</v>
      </c>
      <c r="H395" s="113">
        <v>39.549997482000002</v>
      </c>
      <c r="I395" s="113">
        <v>235.00498741000004</v>
      </c>
      <c r="J395" s="113">
        <v>160.49498741000002</v>
      </c>
      <c r="K395" s="113">
        <v>68.206498741000004</v>
      </c>
      <c r="L395" s="113">
        <v>503.25647104300003</v>
      </c>
      <c r="M395" s="24">
        <v>4.2906760000000004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0.12514914874460548</v>
      </c>
      <c r="I397" s="111">
        <f t="shared" si="89"/>
        <v>0.22944010533042003</v>
      </c>
      <c r="J397" s="111">
        <f t="shared" si="89"/>
        <v>7.8218218140717596E-2</v>
      </c>
      <c r="K397" s="111">
        <f t="shared" si="89"/>
        <v>16.122759494622095</v>
      </c>
      <c r="L397" s="111">
        <f t="shared" si="89"/>
        <v>16.555566966837844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2.1175486108474705E-2</v>
      </c>
      <c r="I398" s="113">
        <v>3.8821724413532682E-2</v>
      </c>
      <c r="J398" s="113">
        <v>1.3234678847464433E-2</v>
      </c>
      <c r="K398" s="113">
        <v>2.0063357619212083</v>
      </c>
      <c r="L398" s="113">
        <v>2.0795676512906804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1.7231812437268946E-3</v>
      </c>
      <c r="I399" s="113">
        <v>3.159165603842311E-3</v>
      </c>
      <c r="J399" s="113">
        <v>1.0769882797435574E-3</v>
      </c>
      <c r="K399" s="113">
        <v>3.5432990080055928</v>
      </c>
      <c r="L399" s="113">
        <v>3.5492583431329061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8.690847532605403E-2</v>
      </c>
      <c r="I400" s="113">
        <v>0.15933220427738282</v>
      </c>
      <c r="J400" s="113">
        <v>5.431779720054615E-2</v>
      </c>
      <c r="K400" s="113">
        <v>2.6438742242042186</v>
      </c>
      <c r="L400" s="113">
        <v>2.9444327010082012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1.5342006066349856E-2</v>
      </c>
      <c r="I401" s="113">
        <v>2.8127011035662244E-2</v>
      </c>
      <c r="J401" s="113">
        <v>9.5887538129634468E-3</v>
      </c>
      <c r="K401" s="113">
        <v>7.9292505004910776</v>
      </c>
      <c r="L401" s="113">
        <v>7.9823082714060547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71.473590000000016</v>
      </c>
      <c r="I403" s="111">
        <v>119.12265000000004</v>
      </c>
      <c r="J403" s="111">
        <v>81.956383200000019</v>
      </c>
      <c r="K403" s="111">
        <v>18.821378699999997</v>
      </c>
      <c r="L403" s="111">
        <v>291.37400190000005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0.78883999999999976</v>
      </c>
      <c r="I405" s="111">
        <v>1.1976400000000005</v>
      </c>
      <c r="J405" s="111">
        <v>0.85418640000000001</v>
      </c>
      <c r="K405" s="111">
        <v>0.19616490000000003</v>
      </c>
      <c r="L405" s="111">
        <v>3.0368312999999989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25.359398820272105</v>
      </c>
      <c r="I407" s="111">
        <v>42.265664700453506</v>
      </c>
      <c r="J407" s="111">
        <v>29.07877731391201</v>
      </c>
      <c r="K407" s="111">
        <v>6.6779750226716548</v>
      </c>
      <c r="L407" s="111">
        <v>103.38181585730928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>
        <v>0.32000000000000012</v>
      </c>
      <c r="I411" s="111">
        <v>0.32000000000000012</v>
      </c>
      <c r="J411" s="111">
        <v>0.27519999999999994</v>
      </c>
      <c r="K411" s="111">
        <v>6.3199999999999992E-2</v>
      </c>
      <c r="L411" s="111">
        <v>0.97840000000000016</v>
      </c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1.238137</v>
      </c>
      <c r="G413" s="27">
        <f t="shared" ref="G413:M413" si="91">SUM(G411,G409,G407,G405,G403,G397,G392,G386,G381,G379)</f>
        <v>3.8587967705098003</v>
      </c>
      <c r="H413" s="114">
        <f t="shared" si="91"/>
        <v>143.08517802152164</v>
      </c>
      <c r="I413" s="114">
        <f t="shared" si="91"/>
        <v>416.84128815290626</v>
      </c>
      <c r="J413" s="114">
        <f t="shared" si="91"/>
        <v>289.0370341141558</v>
      </c>
      <c r="K413" s="114">
        <f t="shared" si="91"/>
        <v>121.64066105182755</v>
      </c>
      <c r="L413" s="114">
        <f t="shared" si="91"/>
        <v>970.60416134091122</v>
      </c>
      <c r="M413" s="28">
        <f t="shared" si="91"/>
        <v>4.3960379999999999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0.63888097799999999</v>
      </c>
      <c r="G418" s="17">
        <f t="shared" ref="G418:M418" si="93">SUM(G419:G427)</f>
        <v>365.84215012069211</v>
      </c>
      <c r="H418" s="111">
        <f t="shared" si="93"/>
        <v>1.1322169824114161</v>
      </c>
      <c r="I418" s="111">
        <f t="shared" si="93"/>
        <v>2.3327194593484024</v>
      </c>
      <c r="J418" s="111">
        <f t="shared" si="93"/>
        <v>1.283115394351986</v>
      </c>
      <c r="K418" s="111">
        <f t="shared" si="93"/>
        <v>1.5163055541227954</v>
      </c>
      <c r="L418" s="111">
        <f t="shared" si="93"/>
        <v>6.2643573902346006</v>
      </c>
      <c r="M418" s="112">
        <f t="shared" si="93"/>
        <v>0.3388577623406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0.19995053800000001</v>
      </c>
      <c r="G419" s="23">
        <v>0.1093891331755952</v>
      </c>
      <c r="H419" s="113">
        <v>0.94144263384500004</v>
      </c>
      <c r="I419" s="113">
        <v>2.0061364443888001</v>
      </c>
      <c r="J419" s="113">
        <v>1.0647460766541998</v>
      </c>
      <c r="K419" s="113">
        <v>1.3003676988507997</v>
      </c>
      <c r="L419" s="113">
        <v>5.3126928537388007</v>
      </c>
      <c r="M419" s="24">
        <v>7.0623405999999992E-6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8.5022020000000004E-2</v>
      </c>
      <c r="G420" s="23">
        <v>1.153069132516553</v>
      </c>
      <c r="H420" s="113">
        <v>0.15067490256941596</v>
      </c>
      <c r="I420" s="113">
        <v>0.32107916943060222</v>
      </c>
      <c r="J420" s="113">
        <v>0.17040723523078613</v>
      </c>
      <c r="K420" s="113">
        <v>0.20807521880199567</v>
      </c>
      <c r="L420" s="113">
        <v>0.85023652603279998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0.35390841999999995</v>
      </c>
      <c r="G423" s="23">
        <v>350.14483585499994</v>
      </c>
      <c r="H423" s="113">
        <v>4.0099445997000001E-2</v>
      </c>
      <c r="I423" s="113">
        <v>5.5038455290000003E-3</v>
      </c>
      <c r="J423" s="113">
        <v>4.7962082466999997E-2</v>
      </c>
      <c r="K423" s="113">
        <v>7.86263647E-3</v>
      </c>
      <c r="L423" s="113">
        <v>0.10142801046299998</v>
      </c>
      <c r="M423" s="24">
        <v>0.3388507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14.434855999999998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70.907806994421108</v>
      </c>
      <c r="H434" s="111">
        <v>39.708411625287425</v>
      </c>
      <c r="I434" s="111">
        <v>74.453271797413947</v>
      </c>
      <c r="J434" s="111">
        <v>168.76074940747156</v>
      </c>
      <c r="K434" s="111">
        <v>0</v>
      </c>
      <c r="L434" s="111">
        <v>282.92243283017297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1.6748000000000002E-2</v>
      </c>
      <c r="G436" s="17">
        <f t="shared" ref="G436:M436" si="97">SUM(G437:G438)</f>
        <v>3.0147503400000013E-3</v>
      </c>
      <c r="H436" s="111">
        <f t="shared" si="97"/>
        <v>1.4738779440000001E-3</v>
      </c>
      <c r="I436" s="111">
        <f t="shared" si="97"/>
        <v>8.0504999820000004E-4</v>
      </c>
      <c r="J436" s="111">
        <f t="shared" si="97"/>
        <v>7.1907378480000014E-4</v>
      </c>
      <c r="K436" s="111">
        <f t="shared" si="97"/>
        <v>7.8048536579999981E-4</v>
      </c>
      <c r="L436" s="111">
        <f t="shared" si="97"/>
        <v>3.7784870928000004E-3</v>
      </c>
      <c r="M436" s="112">
        <f t="shared" si="97"/>
        <v>4.5778000000000013E-2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1.6748000000000002E-2</v>
      </c>
      <c r="G437" s="23">
        <v>3.0147503400000013E-3</v>
      </c>
      <c r="H437" s="113">
        <v>1.4738779440000001E-3</v>
      </c>
      <c r="I437" s="113">
        <v>8.0504999820000004E-4</v>
      </c>
      <c r="J437" s="113">
        <v>7.1907378480000014E-4</v>
      </c>
      <c r="K437" s="113">
        <v>7.8048536579999981E-4</v>
      </c>
      <c r="L437" s="113">
        <v>3.7784870928000004E-3</v>
      </c>
      <c r="M437" s="24">
        <v>4.5778000000000013E-2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0.65562897799999997</v>
      </c>
      <c r="G449" s="27">
        <f t="shared" ref="G449:M449" si="101">SUM(G440,G436,G434,G429,G418)</f>
        <v>436.75297186545322</v>
      </c>
      <c r="H449" s="114">
        <f t="shared" si="101"/>
        <v>40.84210248564284</v>
      </c>
      <c r="I449" s="114">
        <f t="shared" si="101"/>
        <v>76.78679630676055</v>
      </c>
      <c r="J449" s="114">
        <f t="shared" si="101"/>
        <v>170.04458387560837</v>
      </c>
      <c r="K449" s="114">
        <f t="shared" si="101"/>
        <v>1.5170860394885954</v>
      </c>
      <c r="L449" s="114">
        <f t="shared" si="101"/>
        <v>289.19056870750035</v>
      </c>
      <c r="M449" s="28">
        <f t="shared" si="101"/>
        <v>0.38463576234060004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0.10744202894807015</v>
      </c>
      <c r="H470" s="111">
        <f t="shared" si="107"/>
        <v>84.449434753183141</v>
      </c>
      <c r="I470" s="111">
        <f t="shared" si="107"/>
        <v>235.7278115120659</v>
      </c>
      <c r="J470" s="111">
        <f t="shared" si="107"/>
        <v>100.56573909539365</v>
      </c>
      <c r="K470" s="111">
        <f t="shared" si="107"/>
        <v>72.201043453103139</v>
      </c>
      <c r="L470" s="111">
        <f t="shared" si="107"/>
        <v>492.94402881374583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0.10744202894807015</v>
      </c>
      <c r="H475" s="113">
        <v>84.449434753183141</v>
      </c>
      <c r="I475" s="113">
        <v>235.7278115120659</v>
      </c>
      <c r="J475" s="113">
        <v>100.56573909539365</v>
      </c>
      <c r="K475" s="113">
        <v>72.201043453103139</v>
      </c>
      <c r="L475" s="113">
        <v>492.94402881374583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9.7307670000000019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9.7307670000000019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9.7307670000000019</v>
      </c>
      <c r="G526" s="27">
        <f t="shared" ref="G526:M526" si="117">SUM(G520,G514,G497,G477,G470,G462,G454)</f>
        <v>0.10744202894807015</v>
      </c>
      <c r="H526" s="114">
        <f t="shared" si="117"/>
        <v>84.449434753183141</v>
      </c>
      <c r="I526" s="114">
        <f t="shared" si="117"/>
        <v>235.7278115120659</v>
      </c>
      <c r="J526" s="114">
        <f t="shared" si="117"/>
        <v>100.56573909539365</v>
      </c>
      <c r="K526" s="114">
        <f t="shared" si="117"/>
        <v>72.201043453103139</v>
      </c>
      <c r="L526" s="114">
        <f t="shared" si="117"/>
        <v>492.94402881374583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2012&amp;CTOTAL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166805.54761849038</v>
      </c>
      <c r="E4" s="159">
        <f>ACIDIFICADORES!G43</f>
        <v>203325.94865693027</v>
      </c>
      <c r="F4" s="159">
        <f>ACIDIFICADORES!H43</f>
        <v>4333.5540995517367</v>
      </c>
      <c r="G4" s="159">
        <f>ACIDIFICADORES!I43</f>
        <v>4332.0126233987603</v>
      </c>
      <c r="H4" s="159">
        <f>ACIDIFICADORES!J43</f>
        <v>28455.450051978311</v>
      </c>
      <c r="I4" s="159">
        <f>ACIDIFICADORES!K43</f>
        <v>90534.000475328357</v>
      </c>
      <c r="J4" s="159">
        <f>ACIDIFICADORES!L43</f>
        <v>1966.2532622235553</v>
      </c>
      <c r="K4" s="159">
        <f>ACIDIFICADORES!M43</f>
        <v>762.83200627999986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21483.929915000841</v>
      </c>
      <c r="E5" s="164">
        <f>ACIDIFICADORES!G70</f>
        <v>53627.389732510557</v>
      </c>
      <c r="F5" s="164">
        <f>ACIDIFICADORES!H70</f>
        <v>54455.567178722085</v>
      </c>
      <c r="G5" s="164">
        <f>ACIDIFICADORES!I70</f>
        <v>47167.117806508475</v>
      </c>
      <c r="H5" s="164">
        <f>ACIDIFICADORES!J70</f>
        <v>417494.95690329897</v>
      </c>
      <c r="I5" s="164">
        <f>ACIDIFICADORES!K70</f>
        <v>32033.726702798289</v>
      </c>
      <c r="J5" s="164">
        <f>ACIDIFICADORES!L70</f>
        <v>564.2181020270142</v>
      </c>
      <c r="K5" s="164">
        <f>ACIDIFICADORES!M70</f>
        <v>6548.7923689999989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63215.65389462559</v>
      </c>
      <c r="E6" s="164">
        <f>ACIDIFICADORES!G116</f>
        <v>109197.75111502907</v>
      </c>
      <c r="F6" s="164">
        <f>ACIDIFICADORES!H116</f>
        <v>18271.582886823748</v>
      </c>
      <c r="G6" s="164">
        <f>ACIDIFICADORES!I116</f>
        <v>34475.018474423843</v>
      </c>
      <c r="H6" s="164">
        <f>ACIDIFICADORES!J116</f>
        <v>155320.21737346522</v>
      </c>
      <c r="I6" s="164">
        <f>ACIDIFICADORES!K116</f>
        <v>41852.005388064616</v>
      </c>
      <c r="J6" s="164">
        <f>ACIDIFICADORES!L116</f>
        <v>574.22130558986794</v>
      </c>
      <c r="K6" s="164">
        <f>ACIDIFICADORES!M116</f>
        <v>1371.5910982359926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36600.506673244236</v>
      </c>
      <c r="E7" s="164">
        <f>ACIDIFICADORES!G238</f>
        <v>5541.1242087629998</v>
      </c>
      <c r="F7" s="164">
        <f>ACIDIFICADORES!H238</f>
        <v>34993.034180773</v>
      </c>
      <c r="G7" s="164">
        <f>ACIDIFICADORES!I238</f>
        <v>4510.9744622639982</v>
      </c>
      <c r="H7" s="164">
        <f>ACIDIFICADORES!J238</f>
        <v>148610.65766484683</v>
      </c>
      <c r="I7" s="164">
        <f>ACIDIFICADORES!K238</f>
        <v>20576.546447129622</v>
      </c>
      <c r="J7" s="164">
        <f>ACIDIFICADORES!L238</f>
        <v>1374.3976</v>
      </c>
      <c r="K7" s="164">
        <f>ACIDIFICADORES!M238</f>
        <v>1728.3335947213448</v>
      </c>
      <c r="L7" s="164">
        <f>ACIDIFICADORES!N238</f>
        <v>0</v>
      </c>
      <c r="M7" s="164">
        <f>ACIDIFICADORES!O238</f>
        <v>317355.97842338297</v>
      </c>
      <c r="N7" s="165">
        <f>ACIDIFICADORES!P238</f>
        <v>48313.597798243325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24987.079124785774</v>
      </c>
      <c r="G8" s="164">
        <f>ACIDIFICADORES!I272</f>
        <v>19369.809934044824</v>
      </c>
      <c r="H8" s="164">
        <f>ACIDIFICADORES!J272</f>
        <v>0</v>
      </c>
      <c r="I8" s="164">
        <f>ACIDIFICADORES!K272</f>
        <v>13.199252798093546</v>
      </c>
      <c r="J8" s="164">
        <f>ACIDIFICADORES!L272</f>
        <v>0.117886619105928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12.181474999999999</v>
      </c>
      <c r="E9" s="164">
        <f>ACIDIFICADORES!G341</f>
        <v>91.813734000000025</v>
      </c>
      <c r="F9" s="164">
        <f>ACIDIFICADORES!H341</f>
        <v>263830.197445</v>
      </c>
      <c r="G9" s="164">
        <f>ACIDIFICADORES!I341</f>
        <v>0</v>
      </c>
      <c r="H9" s="164">
        <f>ACIDIFICADORES!J341</f>
        <v>2807.2577499999993</v>
      </c>
      <c r="I9" s="164">
        <f>ACIDIFICADORES!K341</f>
        <v>0</v>
      </c>
      <c r="J9" s="164">
        <f>ACIDIFICADORES!L341</f>
        <v>1591.9161860000002</v>
      </c>
      <c r="K9" s="164">
        <f>ACIDIFICADORES!M341</f>
        <v>264.55374900000004</v>
      </c>
      <c r="L9" s="164">
        <f>ACIDIFICADORES!N341</f>
        <v>226756.54096150002</v>
      </c>
      <c r="M9" s="164">
        <f>ACIDIFICADORES!O341</f>
        <v>15120777.676668456</v>
      </c>
      <c r="N9" s="165">
        <f>ACIDIFICADORES!P341</f>
        <v>596.60170530000005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278.861267</v>
      </c>
      <c r="E10" s="164">
        <f>ACIDIFICADORES!G374</f>
        <v>327794.852327</v>
      </c>
      <c r="F10" s="164">
        <f>ACIDIFICADORES!H374</f>
        <v>39157.422227999996</v>
      </c>
      <c r="G10" s="164">
        <f>ACIDIFICADORES!I374</f>
        <v>4346.1967910000003</v>
      </c>
      <c r="H10" s="164">
        <f>ACIDIFICADORES!J374</f>
        <v>323633.39916700003</v>
      </c>
      <c r="I10" s="164">
        <f>ACIDIFICADORES!K374</f>
        <v>73022.65739800001</v>
      </c>
      <c r="J10" s="164">
        <f>ACIDIFICADORES!L374</f>
        <v>2586.0001790000006</v>
      </c>
      <c r="K10" s="164">
        <f>ACIDIFICADORES!M374</f>
        <v>3175.7559550000001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235766.46269476379</v>
      </c>
      <c r="E11" s="164">
        <f>ACIDIFICADORES!G413</f>
        <v>797736.4409100021</v>
      </c>
      <c r="F11" s="164">
        <f>ACIDIFICADORES!H413</f>
        <v>29248.637968756455</v>
      </c>
      <c r="G11" s="164">
        <f>ACIDIFICADORES!I413</f>
        <v>3322.92866172599</v>
      </c>
      <c r="H11" s="164">
        <f>ACIDIFICADORES!J413</f>
        <v>96059.830176781936</v>
      </c>
      <c r="I11" s="164">
        <f>ACIDIFICADORES!K413</f>
        <v>58287.884536937709</v>
      </c>
      <c r="J11" s="164">
        <f>ACIDIFICADORES!L413</f>
        <v>1703.5532784521258</v>
      </c>
      <c r="K11" s="164">
        <f>ACIDIFICADORES!M413</f>
        <v>95.655162000000004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5415.4008196203567</v>
      </c>
      <c r="E12" s="164">
        <f>ACIDIFICADORES!G449</f>
        <v>40913.908190917849</v>
      </c>
      <c r="F12" s="164">
        <f>ACIDIFICADORES!H449</f>
        <v>14352.788211002475</v>
      </c>
      <c r="G12" s="164">
        <f>ACIDIFICADORES!I449</f>
        <v>558941.92562836735</v>
      </c>
      <c r="H12" s="164">
        <f>ACIDIFICADORES!J449</f>
        <v>448662.34564216196</v>
      </c>
      <c r="I12" s="164">
        <f>ACIDIFICADORES!K449</f>
        <v>1889.2730753929429</v>
      </c>
      <c r="J12" s="164">
        <f>ACIDIFICADORES!L449</f>
        <v>4935.7451115447511</v>
      </c>
      <c r="K12" s="164">
        <f>ACIDIFICADORES!M449</f>
        <v>4504.2725429999991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107.442032</v>
      </c>
      <c r="E13" s="164">
        <f>ACIDIFICADORES!G526</f>
        <v>72514.14796300001</v>
      </c>
      <c r="F13" s="164">
        <f>ACIDIFICADORES!H526</f>
        <v>106401.843899</v>
      </c>
      <c r="G13" s="164">
        <f>ACIDIFICADORES!I526</f>
        <v>859438.56685499987</v>
      </c>
      <c r="H13" s="164">
        <f>ACIDIFICADORES!J526</f>
        <v>14332.766659000001</v>
      </c>
      <c r="I13" s="164">
        <f>ACIDIFICADORES!K526</f>
        <v>529.76716199999998</v>
      </c>
      <c r="J13" s="164">
        <f>ACIDIFICADORES!L526</f>
        <v>24745.150197000003</v>
      </c>
      <c r="K13" s="164">
        <f>ACIDIFICADORES!M526</f>
        <v>429518.16533799993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5142.949160000001</v>
      </c>
      <c r="E14" s="164">
        <f>ACIDIFICADORES!G653</f>
        <v>25793.477709999999</v>
      </c>
      <c r="F14" s="164">
        <f>ACIDIFICADORES!H653</f>
        <v>68302.047439999995</v>
      </c>
      <c r="G14" s="164">
        <f>ACIDIFICADORES!I653</f>
        <v>13474.834059000001</v>
      </c>
      <c r="H14" s="164">
        <f>ACIDIFICADORES!J653</f>
        <v>739631.62413000001</v>
      </c>
      <c r="I14" s="164">
        <f>ACIDIFICADORES!K653</f>
        <v>0</v>
      </c>
      <c r="J14" s="164">
        <f>ACIDIFICADORES!L653</f>
        <v>2800.1800029999999</v>
      </c>
      <c r="K14" s="164">
        <f>ACIDIFICADORES!M653</f>
        <v>5784.6989199999989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534828.93554974522</v>
      </c>
      <c r="E15" s="168">
        <f t="shared" si="0"/>
        <v>1636536.854548153</v>
      </c>
      <c r="F15" s="168">
        <f t="shared" si="0"/>
        <v>658333.75466241525</v>
      </c>
      <c r="G15" s="168">
        <f t="shared" si="0"/>
        <v>1549379.3852957331</v>
      </c>
      <c r="H15" s="168">
        <f t="shared" si="0"/>
        <v>2375008.5055185333</v>
      </c>
      <c r="I15" s="168">
        <f t="shared" si="0"/>
        <v>318739.06043844967</v>
      </c>
      <c r="J15" s="168">
        <f t="shared" si="0"/>
        <v>42841.753111456426</v>
      </c>
      <c r="K15" s="168">
        <f t="shared" si="0"/>
        <v>453754.65073523729</v>
      </c>
      <c r="L15" s="168">
        <f t="shared" si="0"/>
        <v>226756.54096150002</v>
      </c>
      <c r="M15" s="168">
        <f t="shared" si="0"/>
        <v>15438133.655091839</v>
      </c>
      <c r="N15" s="169">
        <f t="shared" si="0"/>
        <v>48910.199503543328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3469.8757129787177</v>
      </c>
      <c r="E20" s="159">
        <f>'METALES PESADOS'!G43</f>
        <v>2176.2400214052595</v>
      </c>
      <c r="F20" s="159">
        <f>'METALES PESADOS'!H43</f>
        <v>7670.5858045362675</v>
      </c>
      <c r="G20" s="159">
        <f>'METALES PESADOS'!I43</f>
        <v>7186.3407214696363</v>
      </c>
      <c r="H20" s="159">
        <f>'METALES PESADOS'!J43</f>
        <v>3076.2505201234458</v>
      </c>
      <c r="I20" s="159">
        <f>'METALES PESADOS'!K43</f>
        <v>75093.070017060381</v>
      </c>
      <c r="J20" s="159">
        <f>'METALES PESADOS'!L43</f>
        <v>4083.0597050420838</v>
      </c>
      <c r="K20" s="159">
        <f>'METALES PESADOS'!M43</f>
        <v>2216.8680919694925</v>
      </c>
      <c r="L20" s="160">
        <f>'METALES PESADOS'!N43</f>
        <v>25253.783130194039</v>
      </c>
      <c r="M20" s="158">
        <f>'METALES PESADOS'!O43</f>
        <v>5988.4842065067332</v>
      </c>
      <c r="N20" s="159">
        <f>'METALES PESADOS'!P43</f>
        <v>8081.8897874838622</v>
      </c>
      <c r="O20" s="159">
        <f>'METALES PESADOS'!Q43</f>
        <v>9787.7326358273895</v>
      </c>
      <c r="P20" s="160">
        <f>'METALES PESADOS'!R43</f>
        <v>343.05727067651605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151.96072699999996</v>
      </c>
      <c r="E21" s="164">
        <f>'METALES PESADOS'!G70</f>
        <v>1468.52331</v>
      </c>
      <c r="F21" s="164">
        <f>'METALES PESADOS'!H70</f>
        <v>3581.3903619999996</v>
      </c>
      <c r="G21" s="164">
        <f>'METALES PESADOS'!I70</f>
        <v>1004.4507269999998</v>
      </c>
      <c r="H21" s="164">
        <f>'METALES PESADOS'!J70</f>
        <v>176.95492988826317</v>
      </c>
      <c r="I21" s="164">
        <f>'METALES PESADOS'!K70</f>
        <v>9397.6958819999982</v>
      </c>
      <c r="J21" s="164">
        <f>'METALES PESADOS'!L70</f>
        <v>4843.9013669999995</v>
      </c>
      <c r="K21" s="164">
        <f>'METALES PESADOS'!M70</f>
        <v>89.619162999999986</v>
      </c>
      <c r="L21" s="165">
        <f>'METALES PESADOS'!N70</f>
        <v>60049.759427999998</v>
      </c>
      <c r="M21" s="163">
        <f>'METALES PESADOS'!O70</f>
        <v>62651.591466105288</v>
      </c>
      <c r="N21" s="164">
        <f>'METALES PESADOS'!P70</f>
        <v>64782.269435105263</v>
      </c>
      <c r="O21" s="164">
        <f>'METALES PESADOS'!Q70</f>
        <v>68532.929086105287</v>
      </c>
      <c r="P21" s="165">
        <f>'METALES PESADOS'!R70</f>
        <v>7286.8967637866344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918.88873509201881</v>
      </c>
      <c r="E22" s="164">
        <f>'METALES PESADOS'!G116</f>
        <v>785.61691459355438</v>
      </c>
      <c r="F22" s="164">
        <f>'METALES PESADOS'!H116</f>
        <v>3479.7550527971839</v>
      </c>
      <c r="G22" s="164">
        <f>'METALES PESADOS'!I116</f>
        <v>1876.1621551729977</v>
      </c>
      <c r="H22" s="164">
        <f>'METALES PESADOS'!J116</f>
        <v>539.94954536245427</v>
      </c>
      <c r="I22" s="164">
        <f>'METALES PESADOS'!K116</f>
        <v>11535.643963025334</v>
      </c>
      <c r="J22" s="164">
        <f>'METALES PESADOS'!L116</f>
        <v>10243.672670244096</v>
      </c>
      <c r="K22" s="164">
        <f>'METALES PESADOS'!M116</f>
        <v>586.81863386824716</v>
      </c>
      <c r="L22" s="165">
        <f>'METALES PESADOS'!N116</f>
        <v>35300.817312072701</v>
      </c>
      <c r="M22" s="163">
        <f>'METALES PESADOS'!O116</f>
        <v>8659.8226671507346</v>
      </c>
      <c r="N22" s="164">
        <f>'METALES PESADOS'!P116</f>
        <v>10040.398870191657</v>
      </c>
      <c r="O22" s="164">
        <f>'METALES PESADOS'!Q116</f>
        <v>12086.193025390014</v>
      </c>
      <c r="P22" s="165">
        <f>'METALES PESADOS'!R116</f>
        <v>2050.309446211751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1556.3123986229</v>
      </c>
      <c r="E23" s="164">
        <f>'METALES PESADOS'!G238</f>
        <v>2028.9947094698</v>
      </c>
      <c r="F23" s="164">
        <f>'METALES PESADOS'!H238</f>
        <v>9077.8164513749998</v>
      </c>
      <c r="G23" s="164">
        <f>'METALES PESADOS'!I238</f>
        <v>6740.4791775236445</v>
      </c>
      <c r="H23" s="164">
        <f>'METALES PESADOS'!J238</f>
        <v>1394.9887218110002</v>
      </c>
      <c r="I23" s="164">
        <f>'METALES PESADOS'!K238</f>
        <v>6077.8757991500015</v>
      </c>
      <c r="J23" s="164">
        <f>'METALES PESADOS'!L238</f>
        <v>43216.287080432172</v>
      </c>
      <c r="K23" s="164">
        <f>'METALES PESADOS'!M238</f>
        <v>3920.8428700000004</v>
      </c>
      <c r="L23" s="165">
        <f>'METALES PESADOS'!N238</f>
        <v>32352.526671795549</v>
      </c>
      <c r="M23" s="163">
        <f>'METALES PESADOS'!O238</f>
        <v>6548.7588425090698</v>
      </c>
      <c r="N23" s="164">
        <f>'METALES PESADOS'!P238</f>
        <v>25883.240478360582</v>
      </c>
      <c r="O23" s="164">
        <f>'METALES PESADOS'!Q238</f>
        <v>63955.046780577621</v>
      </c>
      <c r="P23" s="165">
        <f>'METALES PESADOS'!R238</f>
        <v>100.48246791007597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25.048968000000002</v>
      </c>
      <c r="N24" s="164">
        <f>'METALES PESADOS'!P272</f>
        <v>162.81829199999999</v>
      </c>
      <c r="O24" s="164">
        <f>'METALES PESADOS'!Q272</f>
        <v>342.33589599999999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5.3650000000000008E-3</v>
      </c>
      <c r="E25" s="164">
        <f>'METALES PESADOS'!G341</f>
        <v>272.30097100000006</v>
      </c>
      <c r="F25" s="164">
        <f>'METALES PESADOS'!H341</f>
        <v>6.2924000000000008E-2</v>
      </c>
      <c r="G25" s="164">
        <f>'METALES PESADOS'!I341</f>
        <v>274.08591800000005</v>
      </c>
      <c r="H25" s="164">
        <f>'METALES PESADOS'!J341</f>
        <v>188.43016899999995</v>
      </c>
      <c r="I25" s="164">
        <f>'METALES PESADOS'!K341</f>
        <v>136.26850700000003</v>
      </c>
      <c r="J25" s="164">
        <f>'METALES PESADOS'!L341</f>
        <v>3.162342999999999</v>
      </c>
      <c r="K25" s="164">
        <f>'METALES PESADOS'!M341</f>
        <v>0</v>
      </c>
      <c r="L25" s="165">
        <f>'METALES PESADOS'!N341</f>
        <v>137.19623600000003</v>
      </c>
      <c r="M25" s="163">
        <f>'METALES PESADOS'!O341</f>
        <v>1570.9802320000003</v>
      </c>
      <c r="N25" s="164">
        <f>'METALES PESADOS'!P341</f>
        <v>1764.5124100000003</v>
      </c>
      <c r="O25" s="164">
        <f>'METALES PESADOS'!Q341</f>
        <v>1804.4853940000007</v>
      </c>
      <c r="P25" s="165">
        <f>'METALES PESADOS'!R341</f>
        <v>612.66374800000006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84.759695999999977</v>
      </c>
      <c r="E26" s="164">
        <f>'METALES PESADOS'!G374</f>
        <v>285.40432199999998</v>
      </c>
      <c r="F26" s="164">
        <f>'METALES PESADOS'!H374</f>
        <v>3803.9328610000002</v>
      </c>
      <c r="G26" s="164">
        <f>'METALES PESADOS'!I374</f>
        <v>98284.858513999992</v>
      </c>
      <c r="H26" s="164">
        <f>'METALES PESADOS'!J374</f>
        <v>150.68995100000001</v>
      </c>
      <c r="I26" s="164">
        <f>'METALES PESADOS'!K374</f>
        <v>2175.1549169999998</v>
      </c>
      <c r="J26" s="164">
        <f>'METALES PESADOS'!L374</f>
        <v>25697.849027999997</v>
      </c>
      <c r="K26" s="164">
        <f>'METALES PESADOS'!M374</f>
        <v>315.89066399999996</v>
      </c>
      <c r="L26" s="165">
        <f>'METALES PESADOS'!N374</f>
        <v>50605.479292999997</v>
      </c>
      <c r="M26" s="163">
        <f>'METALES PESADOS'!O374</f>
        <v>18196.552548</v>
      </c>
      <c r="N26" s="164">
        <f>'METALES PESADOS'!P374</f>
        <v>22342.235537</v>
      </c>
      <c r="O26" s="164">
        <f>'METALES PESADOS'!Q374</f>
        <v>27897.454857999997</v>
      </c>
      <c r="P26" s="165">
        <f>'METALES PESADOS'!R374</f>
        <v>10940.563639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5230.6232616296265</v>
      </c>
      <c r="E27" s="164">
        <f>'METALES PESADOS'!G413</f>
        <v>207.49766024585276</v>
      </c>
      <c r="F27" s="164">
        <f>'METALES PESADOS'!H413</f>
        <v>5787.1932095991078</v>
      </c>
      <c r="G27" s="164">
        <f>'METALES PESADOS'!I413</f>
        <v>17197.733857634197</v>
      </c>
      <c r="H27" s="164">
        <f>'METALES PESADOS'!J413</f>
        <v>230.71197961195111</v>
      </c>
      <c r="I27" s="164">
        <f>'METALES PESADOS'!K413</f>
        <v>244372.00021982781</v>
      </c>
      <c r="J27" s="164">
        <f>'METALES PESADOS'!L413</f>
        <v>5783.9541742292595</v>
      </c>
      <c r="K27" s="164">
        <f>'METALES PESADOS'!M413</f>
        <v>1846.3327623197181</v>
      </c>
      <c r="L27" s="165">
        <f>'METALES PESADOS'!N413</f>
        <v>15236.441640816112</v>
      </c>
      <c r="M27" s="163">
        <f>'METALES PESADOS'!O413</f>
        <v>40147.706719903355</v>
      </c>
      <c r="N27" s="164">
        <f>'METALES PESADOS'!P413</f>
        <v>46378.794207903367</v>
      </c>
      <c r="O27" s="164">
        <f>'METALES PESADOS'!Q413</f>
        <v>46388.306568903368</v>
      </c>
      <c r="P27" s="165">
        <f>'METALES PESADOS'!R413</f>
        <v>3758.8625127434075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695.56273447936633</v>
      </c>
      <c r="E28" s="164">
        <f>'METALES PESADOS'!G449</f>
        <v>1740.1463672969451</v>
      </c>
      <c r="F28" s="164">
        <f>'METALES PESADOS'!H449</f>
        <v>1276.9206705997749</v>
      </c>
      <c r="G28" s="164">
        <f>'METALES PESADOS'!I449</f>
        <v>4107.1499437734983</v>
      </c>
      <c r="H28" s="164">
        <f>'METALES PESADOS'!J449</f>
        <v>367.1749579386892</v>
      </c>
      <c r="I28" s="164">
        <f>'METALES PESADOS'!K449</f>
        <v>709.72164494152503</v>
      </c>
      <c r="J28" s="164">
        <f>'METALES PESADOS'!L449</f>
        <v>8733.095096868652</v>
      </c>
      <c r="K28" s="164">
        <f>'METALES PESADOS'!M449</f>
        <v>250.25231958608572</v>
      </c>
      <c r="L28" s="165">
        <f>'METALES PESADOS'!N449</f>
        <v>133106.02381446891</v>
      </c>
      <c r="M28" s="163">
        <f>'METALES PESADOS'!O449</f>
        <v>34151.417828255959</v>
      </c>
      <c r="N28" s="164">
        <f>'METALES PESADOS'!P449</f>
        <v>36149.010249618281</v>
      </c>
      <c r="O28" s="164">
        <f>'METALES PESADOS'!Q449</f>
        <v>36947.004276742016</v>
      </c>
      <c r="P28" s="165">
        <f>'METALES PESADOS'!R449</f>
        <v>18274.253091965456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1.3752569999999997</v>
      </c>
      <c r="E29" s="164">
        <f>'METALES PESADOS'!G526</f>
        <v>189.09797</v>
      </c>
      <c r="F29" s="164">
        <f>'METALES PESADOS'!H526</f>
        <v>17.190721000000003</v>
      </c>
      <c r="G29" s="164">
        <f>'METALES PESADOS'!I526</f>
        <v>15.686539000000002</v>
      </c>
      <c r="H29" s="164">
        <f>'METALES PESADOS'!J526</f>
        <v>30.083769</v>
      </c>
      <c r="I29" s="164">
        <f>'METALES PESADOS'!K526</f>
        <v>11.173970999999998</v>
      </c>
      <c r="J29" s="164">
        <f>'METALES PESADOS'!L526</f>
        <v>23.637245</v>
      </c>
      <c r="K29" s="164">
        <f>'METALES PESADOS'!M526</f>
        <v>4.2976849999999995</v>
      </c>
      <c r="L29" s="165">
        <f>'METALES PESADOS'!N526</f>
        <v>120.335071</v>
      </c>
      <c r="M29" s="163">
        <f>'METALES PESADOS'!O526</f>
        <v>4811.6529710000004</v>
      </c>
      <c r="N29" s="164">
        <f>'METALES PESADOS'!P526</f>
        <v>56212.068911999988</v>
      </c>
      <c r="O29" s="164">
        <f>'METALES PESADOS'!Q526</f>
        <v>87604.318855999983</v>
      </c>
      <c r="P29" s="165">
        <f>'METALES PESADOS'!R526</f>
        <v>107.442032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40935.076131000002</v>
      </c>
      <c r="N30" s="164">
        <f>'METALES PESADOS'!P653</f>
        <v>50031.759709000005</v>
      </c>
      <c r="O30" s="164">
        <f>'METALES PESADOS'!Q653</f>
        <v>77321.810465999981</v>
      </c>
      <c r="P30" s="165">
        <f>'METALES PESADOS'!R653</f>
        <v>3684.1568550000002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12109.36388780263</v>
      </c>
      <c r="E31" s="168">
        <f t="shared" si="1"/>
        <v>9153.8222460114121</v>
      </c>
      <c r="F31" s="168">
        <f t="shared" si="1"/>
        <v>34694.848056907336</v>
      </c>
      <c r="G31" s="168">
        <f t="shared" si="1"/>
        <v>136686.94755357393</v>
      </c>
      <c r="H31" s="168">
        <f t="shared" si="1"/>
        <v>6155.2345437358044</v>
      </c>
      <c r="I31" s="168">
        <f t="shared" si="1"/>
        <v>349508.60492100508</v>
      </c>
      <c r="J31" s="168">
        <f t="shared" si="1"/>
        <v>102628.61870981628</v>
      </c>
      <c r="K31" s="168">
        <f t="shared" si="1"/>
        <v>9230.9221897435418</v>
      </c>
      <c r="L31" s="169">
        <f t="shared" si="1"/>
        <v>352162.3625973473</v>
      </c>
      <c r="M31" s="170">
        <f t="shared" si="1"/>
        <v>223687.09258043114</v>
      </c>
      <c r="N31" s="171">
        <f t="shared" si="1"/>
        <v>321828.99788866297</v>
      </c>
      <c r="O31" s="171">
        <f t="shared" si="1"/>
        <v>432667.61784354562</v>
      </c>
      <c r="P31" s="172">
        <f t="shared" si="1"/>
        <v>47158.687827293841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5.7968247195524666E-2</v>
      </c>
      <c r="E36" s="159">
        <f>COPs!G43</f>
        <v>3.9693263833395136</v>
      </c>
      <c r="F36" s="159">
        <f>COPs!H43</f>
        <v>218.29992793089454</v>
      </c>
      <c r="G36" s="159">
        <f>COPs!I43</f>
        <v>286.27209551321334</v>
      </c>
      <c r="H36" s="159">
        <f>COPs!J43</f>
        <v>99.420196936055049</v>
      </c>
      <c r="I36" s="159">
        <f>COPs!K43</f>
        <v>76.933015838769762</v>
      </c>
      <c r="J36" s="159">
        <f>COPs!L43</f>
        <v>680.92523710011346</v>
      </c>
      <c r="K36" s="160">
        <f>COPs!M43</f>
        <v>1.8069523235046999E-3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0.57177902125371094</v>
      </c>
      <c r="E37" s="164">
        <f>COPs!G70</f>
        <v>65.731191107101708</v>
      </c>
      <c r="F37" s="164">
        <f>COPs!H70</f>
        <v>12350.454365494779</v>
      </c>
      <c r="G37" s="164">
        <f>COPs!I70</f>
        <v>11562.852957200461</v>
      </c>
      <c r="H37" s="164">
        <f>COPs!J70</f>
        <v>4403.1667992964012</v>
      </c>
      <c r="I37" s="164">
        <f>COPs!K70</f>
        <v>6861.4487155340303</v>
      </c>
      <c r="J37" s="164">
        <f>COPs!L70</f>
        <v>35177.922837544837</v>
      </c>
      <c r="K37" s="165">
        <f>COPs!M70</f>
        <v>1.582395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0.50591211535842628</v>
      </c>
      <c r="E38" s="164">
        <f>COPs!G116</f>
        <v>8.2757163257995785</v>
      </c>
      <c r="F38" s="164">
        <f>COPs!H116</f>
        <v>512.19606198404165</v>
      </c>
      <c r="G38" s="164">
        <f>COPs!I116</f>
        <v>736.95852226024624</v>
      </c>
      <c r="H38" s="164">
        <f>COPs!J116</f>
        <v>259.23686249969336</v>
      </c>
      <c r="I38" s="164">
        <f>COPs!K116</f>
        <v>201.53935214591735</v>
      </c>
      <c r="J38" s="164">
        <f>COPs!L116</f>
        <v>1709.9307988190542</v>
      </c>
      <c r="K38" s="165">
        <f>COPs!M116</f>
        <v>1.3456030315743142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0.12438477000000001</v>
      </c>
      <c r="E39" s="164">
        <f>COPs!G238</f>
        <v>67.82212215674555</v>
      </c>
      <c r="F39" s="164">
        <f>COPs!H238</f>
        <v>1942.6663421399999</v>
      </c>
      <c r="G39" s="164">
        <f>COPs!I238</f>
        <v>1112.7262058000001</v>
      </c>
      <c r="H39" s="164">
        <f>COPs!J238</f>
        <v>1112.7262058000001</v>
      </c>
      <c r="I39" s="164">
        <f>COPs!K238</f>
        <v>137.72978310000002</v>
      </c>
      <c r="J39" s="164">
        <f>COPs!L238</f>
        <v>12293.175524939998</v>
      </c>
      <c r="K39" s="165">
        <f>COPs!M238</f>
        <v>25.503971280027987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5.042500000000001E-3</v>
      </c>
      <c r="F41" s="164">
        <f>COPs!H341</f>
        <v>7.8021750000000001</v>
      </c>
      <c r="G41" s="164">
        <f>COPs!I341</f>
        <v>3.3821250000000007</v>
      </c>
      <c r="H41" s="164">
        <f>COPs!J341</f>
        <v>3.3821250000000007</v>
      </c>
      <c r="I41" s="164">
        <f>COPs!K341</f>
        <v>3.3821250000000007</v>
      </c>
      <c r="J41" s="164">
        <f>COPs!L341</f>
        <v>17.948550000000001</v>
      </c>
      <c r="K41" s="165">
        <f>COPs!M341</f>
        <v>635.13517100000001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16.527220519600004</v>
      </c>
      <c r="F42" s="164">
        <f>COPs!H374</f>
        <v>496.41736663720002</v>
      </c>
      <c r="G42" s="164">
        <f>COPs!I374</f>
        <v>667.98881486699997</v>
      </c>
      <c r="H42" s="164">
        <f>COPs!J374</f>
        <v>569.54137920549999</v>
      </c>
      <c r="I42" s="164">
        <f>COPs!K374</f>
        <v>478.73591598689995</v>
      </c>
      <c r="J42" s="164">
        <f>COPs!L374</f>
        <v>2212.6834766969</v>
      </c>
      <c r="K42" s="165">
        <f>COPs!M374</f>
        <v>3.3921299999999999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1.238137</v>
      </c>
      <c r="E43" s="164">
        <f>COPs!G413</f>
        <v>3.8587967705098003</v>
      </c>
      <c r="F43" s="164">
        <f>COPs!H413</f>
        <v>143.08517802152164</v>
      </c>
      <c r="G43" s="164">
        <f>COPs!I413</f>
        <v>416.84128815290626</v>
      </c>
      <c r="H43" s="164">
        <f>COPs!J413</f>
        <v>289.0370341141558</v>
      </c>
      <c r="I43" s="164">
        <f>COPs!K413</f>
        <v>121.64066105182755</v>
      </c>
      <c r="J43" s="164">
        <f>COPs!L413</f>
        <v>970.60416134091122</v>
      </c>
      <c r="K43" s="165">
        <f>COPs!M413</f>
        <v>4.3960379999999999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0.65562897799999997</v>
      </c>
      <c r="E44" s="164">
        <f>COPs!G449</f>
        <v>436.75297186545322</v>
      </c>
      <c r="F44" s="164">
        <f>COPs!H449</f>
        <v>40.84210248564284</v>
      </c>
      <c r="G44" s="164">
        <f>COPs!I449</f>
        <v>76.78679630676055</v>
      </c>
      <c r="H44" s="164">
        <f>COPs!J449</f>
        <v>170.04458387560837</v>
      </c>
      <c r="I44" s="164">
        <f>COPs!K449</f>
        <v>1.5170860394885954</v>
      </c>
      <c r="J44" s="164">
        <f>COPs!L449</f>
        <v>289.19056870750035</v>
      </c>
      <c r="K44" s="165">
        <f>COPs!M449</f>
        <v>0.38463576234060004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9.7307670000000019</v>
      </c>
      <c r="E45" s="164">
        <f>COPs!G526</f>
        <v>0.10744202894807015</v>
      </c>
      <c r="F45" s="164">
        <f>COPs!H526</f>
        <v>84.449434753183141</v>
      </c>
      <c r="G45" s="164">
        <f>COPs!I526</f>
        <v>235.7278115120659</v>
      </c>
      <c r="H45" s="164">
        <f>COPs!J526</f>
        <v>100.56573909539365</v>
      </c>
      <c r="I45" s="164">
        <f>COPs!K526</f>
        <v>72.201043453103139</v>
      </c>
      <c r="J45" s="164">
        <f>COPs!L526</f>
        <v>492.94402881374583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12.884577131807664</v>
      </c>
      <c r="E47" s="168">
        <f t="shared" si="2"/>
        <v>603.04982965749741</v>
      </c>
      <c r="F47" s="168">
        <f t="shared" ref="F47:I47" si="3">SUM(F36:F46)</f>
        <v>15796.212954447265</v>
      </c>
      <c r="G47" s="168">
        <f t="shared" si="3"/>
        <v>15099.536616612651</v>
      </c>
      <c r="H47" s="168">
        <f t="shared" si="3"/>
        <v>7007.1209258228082</v>
      </c>
      <c r="I47" s="168">
        <f t="shared" si="3"/>
        <v>7955.1276981500368</v>
      </c>
      <c r="J47" s="168">
        <f t="shared" si="2"/>
        <v>53845.325183963061</v>
      </c>
      <c r="K47" s="169">
        <f t="shared" si="2"/>
        <v>671.74175102626634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2023-03-16T21:42:04Z</dcterms:modified>
</cp:coreProperties>
</file>